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ric\Dropbox\Formation TICE\"/>
    </mc:Choice>
  </mc:AlternateContent>
  <bookViews>
    <workbookView xWindow="120" yWindow="150" windowWidth="21720" windowHeight="12075"/>
  </bookViews>
  <sheets>
    <sheet name="Fiche Evaluation" sheetId="2" r:id="rId1"/>
    <sheet name="Fiche Concours" sheetId="1" r:id="rId2"/>
    <sheet name="Barème" sheetId="3" r:id="rId3"/>
  </sheets>
  <calcPr calcId="15251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D4" i="2"/>
  <c r="E4" i="2"/>
  <c r="F4" i="2" l="1"/>
  <c r="G4" i="2" s="1"/>
  <c r="A4" i="2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" i="1"/>
  <c r="E5" i="2"/>
  <c r="D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F13" i="2" s="1"/>
  <c r="D14" i="2"/>
  <c r="E14" i="2"/>
  <c r="F14" i="2" s="1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F11" i="2" l="1"/>
  <c r="F5" i="2"/>
  <c r="F12" i="2"/>
  <c r="F10" i="2"/>
  <c r="F9" i="2"/>
  <c r="F8" i="2"/>
  <c r="F7" i="2"/>
  <c r="F6" i="2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2" i="2"/>
  <c r="A23" i="2"/>
  <c r="A25" i="2"/>
  <c r="A26" i="2"/>
  <c r="A27" i="2"/>
  <c r="A28" i="2"/>
  <c r="A29" i="2"/>
  <c r="A30" i="2"/>
  <c r="A31" i="2"/>
  <c r="A21" i="2" l="1"/>
  <c r="A24" i="2"/>
</calcChain>
</file>

<file path=xl/comments1.xml><?xml version="1.0" encoding="utf-8"?>
<comments xmlns="http://schemas.openxmlformats.org/spreadsheetml/2006/main">
  <authors>
    <author>Eric MAVILLE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Remplir ici le nom de vos élèves.
</t>
        </r>
      </text>
    </comment>
    <comment ref="C2" authorId="0" shapeId="0">
      <text>
        <r>
          <rPr>
            <sz val="9"/>
            <color indexed="81"/>
            <rFont val="Tahoma"/>
            <charset val="1"/>
          </rPr>
          <t xml:space="preserve">Préciser ici le sexe de l'élève :
F= féminin
M= masculin
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A vous de noter !</t>
        </r>
      </text>
    </comment>
  </commentList>
</comments>
</file>

<file path=xl/sharedStrings.xml><?xml version="1.0" encoding="utf-8"?>
<sst xmlns="http://schemas.openxmlformats.org/spreadsheetml/2006/main" count="27" uniqueCount="25">
  <si>
    <t>NOMS</t>
  </si>
  <si>
    <t>NOTE</t>
  </si>
  <si>
    <t>SEXE</t>
  </si>
  <si>
    <r>
      <t xml:space="preserve">Note Performance  </t>
    </r>
    <r>
      <rPr>
        <b/>
        <sz val="11"/>
        <color rgb="FFFF0000"/>
        <rFont val="Calibri"/>
        <family val="2"/>
        <scheme val="minor"/>
      </rPr>
      <t>8pts</t>
    </r>
  </si>
  <si>
    <r>
      <t>Juge Dilétant</t>
    </r>
    <r>
      <rPr>
        <b/>
        <sz val="8"/>
        <color theme="4"/>
        <rFont val="Calibri"/>
        <family val="2"/>
        <scheme val="minor"/>
      </rPr>
      <t xml:space="preserve"> 0-1,5pts</t>
    </r>
  </si>
  <si>
    <r>
      <t xml:space="preserve">Juge Fiable </t>
    </r>
    <r>
      <rPr>
        <b/>
        <sz val="8"/>
        <color theme="4"/>
        <rFont val="Calibri"/>
        <family val="2"/>
        <scheme val="minor"/>
      </rPr>
      <t>2-3pts</t>
    </r>
  </si>
  <si>
    <r>
      <t xml:space="preserve">Juge Multifonction </t>
    </r>
    <r>
      <rPr>
        <b/>
        <sz val="8"/>
        <color theme="4"/>
        <rFont val="Calibri"/>
        <family val="2"/>
        <scheme val="minor"/>
      </rPr>
      <t>3,5-4pts</t>
    </r>
  </si>
  <si>
    <r>
      <t xml:space="preserve">Efficacité dans le Rôle de Juge et d'Observateur </t>
    </r>
    <r>
      <rPr>
        <b/>
        <sz val="11"/>
        <color rgb="FFFF0000"/>
        <rFont val="Calibri"/>
        <family val="2"/>
        <scheme val="minor"/>
      </rPr>
      <t>4pts</t>
    </r>
  </si>
  <si>
    <t>Masculin</t>
  </si>
  <si>
    <t>Féminin</t>
  </si>
  <si>
    <t>Total Perf Javelot (m)</t>
  </si>
  <si>
    <r>
      <t xml:space="preserve">Efficacité Prise d'élan + Double Appuis </t>
    </r>
    <r>
      <rPr>
        <b/>
        <sz val="11"/>
        <color rgb="FFFF0000"/>
        <rFont val="Calibri"/>
        <family val="2"/>
        <scheme val="minor"/>
      </rPr>
      <t>8pts</t>
    </r>
  </si>
  <si>
    <r>
      <t xml:space="preserve">Lanceur Arrêté    </t>
    </r>
    <r>
      <rPr>
        <b/>
        <sz val="8"/>
        <color theme="4"/>
        <rFont val="Calibri"/>
        <family val="2"/>
        <scheme val="minor"/>
      </rPr>
      <t>0-4pts</t>
    </r>
  </si>
  <si>
    <r>
      <t xml:space="preserve">Lanceur en Mouvement               </t>
    </r>
    <r>
      <rPr>
        <b/>
        <sz val="8"/>
        <color theme="4"/>
        <rFont val="Calibri"/>
        <family val="2"/>
        <scheme val="minor"/>
      </rPr>
      <t>4,5-6pts</t>
    </r>
  </si>
  <si>
    <r>
      <t xml:space="preserve">Lanceur Accélérateur               </t>
    </r>
    <r>
      <rPr>
        <b/>
        <sz val="8"/>
        <color theme="4"/>
        <rFont val="Calibri"/>
        <family val="2"/>
        <scheme val="minor"/>
      </rPr>
      <t>6,5-8pts</t>
    </r>
  </si>
  <si>
    <t>1er Essais Sans Elan</t>
  </si>
  <si>
    <t>1er Essais Avec Elan</t>
  </si>
  <si>
    <t>2ème Essais Sans Elan</t>
  </si>
  <si>
    <t>2ème Essais Avec Elan</t>
  </si>
  <si>
    <t>FICHE CONCOURS LANCE DE JAVELOT 3ème</t>
  </si>
  <si>
    <r>
      <t xml:space="preserve">NOTE / </t>
    </r>
    <r>
      <rPr>
        <b/>
        <sz val="11"/>
        <color rgb="FFFF0000"/>
        <rFont val="Calibri"/>
        <family val="2"/>
        <scheme val="minor"/>
      </rPr>
      <t>20</t>
    </r>
  </si>
  <si>
    <t>BAREME PERFORMANCE  JAVELOT en m</t>
  </si>
  <si>
    <t>Meilleur Lancer sans Elan (m)</t>
  </si>
  <si>
    <t>Meilleur Lancer avec Elan (m)</t>
  </si>
  <si>
    <t>FICHE D'EVALUATION DNB LANCER DE JAVELOT 3ème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</si>
</sst>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P\t"/>
    <numFmt numFmtId="165" formatCode="0.00\m"/>
    <numFmt numFmtId="166" formatCode="0\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33CC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7" fillId="0" borderId="1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65" fontId="0" fillId="0" borderId="41" xfId="0" applyNumberFormat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165" fontId="0" fillId="2" borderId="4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65" fontId="0" fillId="2" borderId="21" xfId="0" applyNumberFormat="1" applyFill="1" applyBorder="1" applyAlignment="1" applyProtection="1">
      <alignment horizontal="center" vertical="center"/>
    </xf>
    <xf numFmtId="165" fontId="0" fillId="2" borderId="22" xfId="0" applyNumberFormat="1" applyFill="1" applyBorder="1" applyAlignment="1" applyProtection="1">
      <alignment horizontal="center" vertical="center"/>
    </xf>
    <xf numFmtId="165" fontId="0" fillId="2" borderId="40" xfId="0" applyNumberFormat="1" applyFill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/>
    </xf>
    <xf numFmtId="165" fontId="0" fillId="0" borderId="5" xfId="0" applyNumberFormat="1" applyBorder="1" applyAlignment="1" applyProtection="1">
      <alignment horizontal="center" vertical="center"/>
    </xf>
    <xf numFmtId="165" fontId="0" fillId="0" borderId="41" xfId="0" applyNumberFormat="1" applyBorder="1" applyAlignment="1" applyProtection="1">
      <alignment horizontal="center" vertical="center"/>
    </xf>
    <xf numFmtId="165" fontId="0" fillId="2" borderId="23" xfId="0" applyNumberFormat="1" applyFill="1" applyBorder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</xf>
    <xf numFmtId="165" fontId="0" fillId="2" borderId="41" xfId="0" applyNumberFormat="1" applyFill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25" xfId="0" applyNumberFormat="1" applyBorder="1" applyAlignment="1" applyProtection="1">
      <alignment horizontal="center" vertical="center"/>
    </xf>
    <xf numFmtId="165" fontId="0" fillId="0" borderId="42" xfId="0" applyNumberForma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5" fontId="1" fillId="0" borderId="48" xfId="0" applyNumberFormat="1" applyFont="1" applyBorder="1" applyAlignment="1" applyProtection="1">
      <alignment horizontal="center" vertical="center"/>
      <protection locked="0"/>
    </xf>
    <xf numFmtId="165" fontId="1" fillId="0" borderId="51" xfId="0" applyNumberFormat="1" applyFont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Border="1" applyAlignment="1" applyProtection="1">
      <alignment vertical="center"/>
      <protection locked="0"/>
    </xf>
    <xf numFmtId="165" fontId="0" fillId="2" borderId="49" xfId="0" applyNumberFormat="1" applyFill="1" applyBorder="1" applyAlignment="1" applyProtection="1">
      <alignment horizontal="center" vertical="center"/>
      <protection locked="0"/>
    </xf>
    <xf numFmtId="165" fontId="0" fillId="2" borderId="52" xfId="0" applyNumberFormat="1" applyFill="1" applyBorder="1" applyAlignment="1" applyProtection="1">
      <alignment horizontal="center" vertical="center"/>
      <protection locked="0"/>
    </xf>
    <xf numFmtId="165" fontId="0" fillId="2" borderId="55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65" fontId="0" fillId="0" borderId="53" xfId="0" applyNumberForma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2" borderId="53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3" borderId="41" xfId="0" applyNumberFormat="1" applyFill="1" applyBorder="1" applyAlignment="1" applyProtection="1">
      <alignment horizontal="center" vertical="center"/>
      <protection locked="0"/>
    </xf>
    <xf numFmtId="165" fontId="0" fillId="3" borderId="53" xfId="0" applyNumberForma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165" fontId="0" fillId="3" borderId="50" xfId="0" applyNumberFormat="1" applyFill="1" applyBorder="1" applyAlignment="1" applyProtection="1">
      <alignment horizontal="center" vertical="center"/>
      <protection locked="0"/>
    </xf>
    <xf numFmtId="165" fontId="0" fillId="3" borderId="54" xfId="0" applyNumberFormat="1" applyFill="1" applyBorder="1" applyAlignment="1" applyProtection="1">
      <alignment horizontal="center" vertical="center"/>
      <protection locked="0"/>
    </xf>
    <xf numFmtId="165" fontId="0" fillId="3" borderId="56" xfId="0" applyNumberForma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/>
    <xf numFmtId="0" fontId="0" fillId="0" borderId="5" xfId="0" applyBorder="1" applyProtection="1"/>
    <xf numFmtId="0" fontId="0" fillId="2" borderId="5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abSelected="1" zoomScaleNormal="100" workbookViewId="0">
      <selection sqref="A1:M1"/>
    </sheetView>
  </sheetViews>
  <sheetFormatPr baseColWidth="10" defaultRowHeight="15" x14ac:dyDescent="0.25"/>
  <cols>
    <col min="1" max="1" width="11.42578125" style="13"/>
    <col min="2" max="2" width="35.7109375" style="13" customWidth="1"/>
    <col min="3" max="3" width="6.7109375" style="13" customWidth="1"/>
    <col min="4" max="4" width="17.5703125" style="13" customWidth="1"/>
    <col min="5" max="5" width="17.42578125" style="13" customWidth="1"/>
    <col min="6" max="6" width="11.42578125" style="13"/>
    <col min="7" max="7" width="12.85546875" style="29" customWidth="1"/>
    <col min="8" max="8" width="12.28515625" style="13" customWidth="1"/>
    <col min="9" max="10" width="14.7109375" style="13" customWidth="1"/>
    <col min="11" max="12" width="15.7109375" style="13" customWidth="1"/>
    <col min="13" max="13" width="15.28515625" style="13" customWidth="1"/>
    <col min="14" max="16384" width="11.42578125" style="13"/>
  </cols>
  <sheetData>
    <row r="1" spans="1:13" ht="35.1" customHeight="1" thickBot="1" x14ac:dyDescent="0.3">
      <c r="A1" s="93" t="s">
        <v>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4" customFormat="1" ht="30.75" customHeight="1" thickTop="1" x14ac:dyDescent="0.25">
      <c r="A2" s="94" t="s">
        <v>20</v>
      </c>
      <c r="B2" s="94" t="s">
        <v>0</v>
      </c>
      <c r="C2" s="94" t="s">
        <v>2</v>
      </c>
      <c r="D2" s="102" t="s">
        <v>22</v>
      </c>
      <c r="E2" s="100" t="s">
        <v>23</v>
      </c>
      <c r="F2" s="98" t="s">
        <v>10</v>
      </c>
      <c r="G2" s="94" t="s">
        <v>3</v>
      </c>
      <c r="H2" s="97" t="s">
        <v>11</v>
      </c>
      <c r="I2" s="97"/>
      <c r="J2" s="97"/>
      <c r="K2" s="97" t="s">
        <v>7</v>
      </c>
      <c r="L2" s="97"/>
      <c r="M2" s="97"/>
    </row>
    <row r="3" spans="1:13" ht="34.5" thickBot="1" x14ac:dyDescent="0.3">
      <c r="A3" s="95"/>
      <c r="B3" s="95"/>
      <c r="C3" s="95"/>
      <c r="D3" s="103"/>
      <c r="E3" s="101"/>
      <c r="F3" s="99"/>
      <c r="G3" s="96"/>
      <c r="H3" s="15" t="s">
        <v>12</v>
      </c>
      <c r="I3" s="16" t="s">
        <v>13</v>
      </c>
      <c r="J3" s="17" t="s">
        <v>14</v>
      </c>
      <c r="K3" s="15" t="s">
        <v>4</v>
      </c>
      <c r="L3" s="16" t="s">
        <v>5</v>
      </c>
      <c r="M3" s="18" t="s">
        <v>6</v>
      </c>
    </row>
    <row r="4" spans="1:13" ht="18" customHeight="1" thickTop="1" x14ac:dyDescent="0.25">
      <c r="A4" s="9" t="str">
        <f t="shared" ref="A4:A31" si="0">IF(SUM(G4:M4)=0,"",SUM(G4:M4))</f>
        <v/>
      </c>
      <c r="B4" s="19"/>
      <c r="C4" s="20"/>
      <c r="D4" s="30" t="str">
        <f>IF(COUNT(LARGE('Fiche Concours'!B3:C3,1))&gt;0,LARGE('Fiche Concours'!B3:C3,1),"")</f>
        <v/>
      </c>
      <c r="E4" s="31" t="str">
        <f>IF(COUNT(LARGE('Fiche Concours'!D3:E3,1))&gt;0,LARGE('Fiche Concours'!D3:E3,1),"")</f>
        <v/>
      </c>
      <c r="F4" s="32" t="str">
        <f t="shared" ref="F4" si="1">IF(SUM(D4:E4)=0,"",SUM(D4:E4))</f>
        <v/>
      </c>
      <c r="G4" s="71" t="str">
        <f>IF(F4="","",IF(C4="F",LOOKUP(F4,Barème!$D$4:$E$12),LOOKUP(F4,Barème!$A$4:$B$12)))</f>
        <v/>
      </c>
      <c r="H4" s="72"/>
      <c r="I4" s="73"/>
      <c r="J4" s="74"/>
      <c r="K4" s="75"/>
      <c r="L4" s="76"/>
      <c r="M4" s="77"/>
    </row>
    <row r="5" spans="1:13" ht="18" customHeight="1" x14ac:dyDescent="0.25">
      <c r="A5" s="10" t="str">
        <f t="shared" si="0"/>
        <v/>
      </c>
      <c r="B5" s="21"/>
      <c r="C5" s="22"/>
      <c r="D5" s="33" t="str">
        <f>IF(COUNT(LARGE('Fiche Concours'!B4:C4,1))&gt;0,LARGE('Fiche Concours'!B4:C4,1),"")</f>
        <v/>
      </c>
      <c r="E5" s="34" t="str">
        <f>IF(COUNT(LARGE('Fiche Concours'!D4:E4,1))&gt;0,LARGE('Fiche Concours'!D4:E4,1),"")</f>
        <v/>
      </c>
      <c r="F5" s="35" t="str">
        <f t="shared" ref="F5:F31" si="2">IF(SUM(D5:E5)=0,"",SUM(D5:E5))</f>
        <v/>
      </c>
      <c r="G5" s="78" t="str">
        <f>IF(F5="","",IF(C5="F",LOOKUP(F5,Barème!$D$4:$E$12),LOOKUP(F5,Barème!$A$4:$B$12)))</f>
        <v/>
      </c>
      <c r="H5" s="79"/>
      <c r="I5" s="80"/>
      <c r="J5" s="81"/>
      <c r="K5" s="82"/>
      <c r="L5" s="80"/>
      <c r="M5" s="81"/>
    </row>
    <row r="6" spans="1:13" ht="18" customHeight="1" x14ac:dyDescent="0.25">
      <c r="A6" s="11" t="str">
        <f t="shared" si="0"/>
        <v/>
      </c>
      <c r="B6" s="24"/>
      <c r="C6" s="25"/>
      <c r="D6" s="36" t="str">
        <f>IF(COUNT(LARGE('Fiche Concours'!B5:C5,1))&gt;0,LARGE('Fiche Concours'!B5:C5,1),"")</f>
        <v/>
      </c>
      <c r="E6" s="37" t="str">
        <f>IF(COUNT(LARGE('Fiche Concours'!D5:E5,1))&gt;0,LARGE('Fiche Concours'!D5:E5,1),"")</f>
        <v/>
      </c>
      <c r="F6" s="38" t="str">
        <f t="shared" si="2"/>
        <v/>
      </c>
      <c r="G6" s="83" t="str">
        <f>IF(F6="","",IF(C6="F",LOOKUP(F6,Barème!$D$4:$E$12),LOOKUP(F6,Barème!$A$4:$B$12)))</f>
        <v/>
      </c>
      <c r="H6" s="84"/>
      <c r="I6" s="85"/>
      <c r="J6" s="86"/>
      <c r="K6" s="87"/>
      <c r="L6" s="85"/>
      <c r="M6" s="86"/>
    </row>
    <row r="7" spans="1:13" ht="18" customHeight="1" x14ac:dyDescent="0.25">
      <c r="A7" s="10" t="str">
        <f t="shared" si="0"/>
        <v/>
      </c>
      <c r="B7" s="21"/>
      <c r="C7" s="22"/>
      <c r="D7" s="33" t="str">
        <f>IF(COUNT(LARGE('Fiche Concours'!B6:C6,1))&gt;0,LARGE('Fiche Concours'!B6:C6,1),"")</f>
        <v/>
      </c>
      <c r="E7" s="34" t="str">
        <f>IF(COUNT(LARGE('Fiche Concours'!D6:E6,1))&gt;0,LARGE('Fiche Concours'!D6:E6,1),"")</f>
        <v/>
      </c>
      <c r="F7" s="35" t="str">
        <f t="shared" si="2"/>
        <v/>
      </c>
      <c r="G7" s="78" t="str">
        <f>IF(F7="","",IF(C7="F",LOOKUP(F7,Barème!$D$4:$E$12),LOOKUP(F7,Barème!$A$4:$B$12)))</f>
        <v/>
      </c>
      <c r="H7" s="79"/>
      <c r="I7" s="80"/>
      <c r="J7" s="81"/>
      <c r="K7" s="82"/>
      <c r="L7" s="80"/>
      <c r="M7" s="81"/>
    </row>
    <row r="8" spans="1:13" ht="18" customHeight="1" x14ac:dyDescent="0.25">
      <c r="A8" s="11" t="str">
        <f t="shared" si="0"/>
        <v/>
      </c>
      <c r="B8" s="24"/>
      <c r="C8" s="25"/>
      <c r="D8" s="36" t="str">
        <f>IF(COUNT(LARGE('Fiche Concours'!B7:C7,1))&gt;0,LARGE('Fiche Concours'!B7:C7,1),"")</f>
        <v/>
      </c>
      <c r="E8" s="37" t="str">
        <f>IF(COUNT(LARGE('Fiche Concours'!D7:E7,1))&gt;0,LARGE('Fiche Concours'!D7:E7,1),"")</f>
        <v/>
      </c>
      <c r="F8" s="38" t="str">
        <f t="shared" si="2"/>
        <v/>
      </c>
      <c r="G8" s="83" t="str">
        <f>IF(F8="","",IF(C8="F",LOOKUP(F8,Barème!$D$4:$E$12),LOOKUP(F8,Barème!$A$4:$B$12)))</f>
        <v/>
      </c>
      <c r="H8" s="84"/>
      <c r="I8" s="85"/>
      <c r="J8" s="86"/>
      <c r="K8" s="87"/>
      <c r="L8" s="85"/>
      <c r="M8" s="86"/>
    </row>
    <row r="9" spans="1:13" ht="18" customHeight="1" x14ac:dyDescent="0.25">
      <c r="A9" s="10" t="str">
        <f t="shared" si="0"/>
        <v/>
      </c>
      <c r="B9" s="21"/>
      <c r="C9" s="22"/>
      <c r="D9" s="33" t="str">
        <f>IF(COUNT(LARGE('Fiche Concours'!B8:C8,1))&gt;0,LARGE('Fiche Concours'!B8:C8,1),"")</f>
        <v/>
      </c>
      <c r="E9" s="34" t="str">
        <f>IF(COUNT(LARGE('Fiche Concours'!D8:E8,1))&gt;0,LARGE('Fiche Concours'!D8:E8,1),"")</f>
        <v/>
      </c>
      <c r="F9" s="35" t="str">
        <f t="shared" si="2"/>
        <v/>
      </c>
      <c r="G9" s="78" t="str">
        <f>IF(F9="","",IF(C9="F",LOOKUP(F9,Barème!$D$4:$E$12),LOOKUP(F9,Barème!$A$4:$B$12)))</f>
        <v/>
      </c>
      <c r="H9" s="79"/>
      <c r="I9" s="80"/>
      <c r="J9" s="81"/>
      <c r="K9" s="82"/>
      <c r="L9" s="80"/>
      <c r="M9" s="81"/>
    </row>
    <row r="10" spans="1:13" ht="18" customHeight="1" x14ac:dyDescent="0.25">
      <c r="A10" s="11" t="str">
        <f t="shared" si="0"/>
        <v/>
      </c>
      <c r="B10" s="24"/>
      <c r="C10" s="25"/>
      <c r="D10" s="36" t="str">
        <f>IF(COUNT(LARGE('Fiche Concours'!B9:C9,1))&gt;0,LARGE('Fiche Concours'!B9:C9,1),"")</f>
        <v/>
      </c>
      <c r="E10" s="37" t="str">
        <f>IF(COUNT(LARGE('Fiche Concours'!D9:E9,1))&gt;0,LARGE('Fiche Concours'!D9:E9,1),"")</f>
        <v/>
      </c>
      <c r="F10" s="38" t="str">
        <f t="shared" si="2"/>
        <v/>
      </c>
      <c r="G10" s="83" t="str">
        <f>IF(F10="","",IF(C10="F",LOOKUP(F10,Barème!$D$4:$E$12),LOOKUP(F10,Barème!$A$4:$B$12)))</f>
        <v/>
      </c>
      <c r="H10" s="84"/>
      <c r="I10" s="85"/>
      <c r="J10" s="86"/>
      <c r="K10" s="87"/>
      <c r="L10" s="85"/>
      <c r="M10" s="86"/>
    </row>
    <row r="11" spans="1:13" ht="18" customHeight="1" x14ac:dyDescent="0.25">
      <c r="A11" s="10" t="str">
        <f t="shared" si="0"/>
        <v/>
      </c>
      <c r="B11" s="21"/>
      <c r="C11" s="22"/>
      <c r="D11" s="33" t="str">
        <f>IF(COUNT(LARGE('Fiche Concours'!B10:C10,1))&gt;0,LARGE('Fiche Concours'!B10:C10,1),"")</f>
        <v/>
      </c>
      <c r="E11" s="34" t="str">
        <f>IF(COUNT(LARGE('Fiche Concours'!D10:E10,1))&gt;0,LARGE('Fiche Concours'!D10:E10,1),"")</f>
        <v/>
      </c>
      <c r="F11" s="35" t="str">
        <f t="shared" si="2"/>
        <v/>
      </c>
      <c r="G11" s="78" t="str">
        <f>IF(F11="","",IF(C11="F",LOOKUP(F11,Barème!$D$4:$E$12),LOOKUP(F11,Barème!$A$4:$B$12)))</f>
        <v/>
      </c>
      <c r="H11" s="79"/>
      <c r="I11" s="80"/>
      <c r="J11" s="81"/>
      <c r="K11" s="82"/>
      <c r="L11" s="80"/>
      <c r="M11" s="81"/>
    </row>
    <row r="12" spans="1:13" ht="18" customHeight="1" x14ac:dyDescent="0.25">
      <c r="A12" s="11" t="str">
        <f t="shared" si="0"/>
        <v/>
      </c>
      <c r="B12" s="24"/>
      <c r="C12" s="25"/>
      <c r="D12" s="36" t="str">
        <f>IF(COUNT(LARGE('Fiche Concours'!B11:C11,1))&gt;0,LARGE('Fiche Concours'!B11:C11,1),"")</f>
        <v/>
      </c>
      <c r="E12" s="37" t="str">
        <f>IF(COUNT(LARGE('Fiche Concours'!D11:E11,1))&gt;0,LARGE('Fiche Concours'!D11:E11,1),"")</f>
        <v/>
      </c>
      <c r="F12" s="38" t="str">
        <f t="shared" si="2"/>
        <v/>
      </c>
      <c r="G12" s="83" t="str">
        <f>IF(F12="","",IF(C12="F",LOOKUP(F12,Barème!$D$4:$E$12),LOOKUP(F12,Barème!$A$4:$B$12)))</f>
        <v/>
      </c>
      <c r="H12" s="84"/>
      <c r="I12" s="85"/>
      <c r="J12" s="86"/>
      <c r="K12" s="87"/>
      <c r="L12" s="85"/>
      <c r="M12" s="86"/>
    </row>
    <row r="13" spans="1:13" ht="18" customHeight="1" x14ac:dyDescent="0.25">
      <c r="A13" s="10" t="str">
        <f t="shared" si="0"/>
        <v/>
      </c>
      <c r="B13" s="21"/>
      <c r="C13" s="22"/>
      <c r="D13" s="33" t="str">
        <f>IF(COUNT(LARGE('Fiche Concours'!B12:C12,1))&gt;0,LARGE('Fiche Concours'!B12:C12,1),"")</f>
        <v/>
      </c>
      <c r="E13" s="34" t="str">
        <f>IF(COUNT(LARGE('Fiche Concours'!D12:E12,1))&gt;0,LARGE('Fiche Concours'!D12:E12,1),"")</f>
        <v/>
      </c>
      <c r="F13" s="35" t="str">
        <f t="shared" si="2"/>
        <v/>
      </c>
      <c r="G13" s="78" t="str">
        <f>IF(F13="","",IF(C13="F",LOOKUP(F13,Barème!$D$4:$E$12),LOOKUP(F13,Barème!$A$4:$B$12)))</f>
        <v/>
      </c>
      <c r="H13" s="79"/>
      <c r="I13" s="80"/>
      <c r="J13" s="81"/>
      <c r="K13" s="82"/>
      <c r="L13" s="80"/>
      <c r="M13" s="81"/>
    </row>
    <row r="14" spans="1:13" ht="18" customHeight="1" x14ac:dyDescent="0.25">
      <c r="A14" s="11" t="str">
        <f t="shared" si="0"/>
        <v/>
      </c>
      <c r="B14" s="24"/>
      <c r="C14" s="25"/>
      <c r="D14" s="36" t="str">
        <f>IF(COUNT(LARGE('Fiche Concours'!B13:C13,1))&gt;0,LARGE('Fiche Concours'!B13:C13,1),"")</f>
        <v/>
      </c>
      <c r="E14" s="37" t="str">
        <f>IF(COUNT(LARGE('Fiche Concours'!D13:E13,1))&gt;0,LARGE('Fiche Concours'!D13:E13,1),"")</f>
        <v/>
      </c>
      <c r="F14" s="38" t="str">
        <f t="shared" si="2"/>
        <v/>
      </c>
      <c r="G14" s="83" t="str">
        <f>IF(F14="","",IF(C14="F",LOOKUP(F14,Barème!$D$4:$E$12),LOOKUP(F14,Barème!$A$4:$B$12)))</f>
        <v/>
      </c>
      <c r="H14" s="84"/>
      <c r="I14" s="85"/>
      <c r="J14" s="86"/>
      <c r="K14" s="87"/>
      <c r="L14" s="85"/>
      <c r="M14" s="86"/>
    </row>
    <row r="15" spans="1:13" ht="18" customHeight="1" x14ac:dyDescent="0.25">
      <c r="A15" s="10" t="str">
        <f t="shared" si="0"/>
        <v/>
      </c>
      <c r="B15" s="21"/>
      <c r="C15" s="22"/>
      <c r="D15" s="33" t="str">
        <f>IF(COUNT(LARGE('Fiche Concours'!B14:C14,1))&gt;0,LARGE('Fiche Concours'!B14:C14,1),"")</f>
        <v/>
      </c>
      <c r="E15" s="34" t="str">
        <f>IF(COUNT(LARGE('Fiche Concours'!D14:E14,1))&gt;0,LARGE('Fiche Concours'!D14:E14,1),"")</f>
        <v/>
      </c>
      <c r="F15" s="35" t="str">
        <f t="shared" si="2"/>
        <v/>
      </c>
      <c r="G15" s="78" t="str">
        <f>IF(F15="","",IF(C15="F",LOOKUP(F15,Barème!$D$4:$E$12),LOOKUP(F15,Barème!$A$4:$B$12)))</f>
        <v/>
      </c>
      <c r="H15" s="79"/>
      <c r="I15" s="80"/>
      <c r="J15" s="81"/>
      <c r="K15" s="82"/>
      <c r="L15" s="80"/>
      <c r="M15" s="81"/>
    </row>
    <row r="16" spans="1:13" ht="18" customHeight="1" x14ac:dyDescent="0.25">
      <c r="A16" s="11" t="str">
        <f t="shared" si="0"/>
        <v/>
      </c>
      <c r="B16" s="24"/>
      <c r="C16" s="25"/>
      <c r="D16" s="36" t="str">
        <f>IF(COUNT(LARGE('Fiche Concours'!B15:C15,1))&gt;0,LARGE('Fiche Concours'!B15:C15,1),"")</f>
        <v/>
      </c>
      <c r="E16" s="37" t="str">
        <f>IF(COUNT(LARGE('Fiche Concours'!D15:E15,1))&gt;0,LARGE('Fiche Concours'!D15:E15,1),"")</f>
        <v/>
      </c>
      <c r="F16" s="38" t="str">
        <f t="shared" si="2"/>
        <v/>
      </c>
      <c r="G16" s="83" t="str">
        <f>IF(F16="","",IF(C16="F",LOOKUP(F16,Barème!$D$4:$E$12),LOOKUP(F16,Barème!$A$4:$B$12)))</f>
        <v/>
      </c>
      <c r="H16" s="84"/>
      <c r="I16" s="85"/>
      <c r="J16" s="86"/>
      <c r="K16" s="87"/>
      <c r="L16" s="85"/>
      <c r="M16" s="86"/>
    </row>
    <row r="17" spans="1:13" ht="18" customHeight="1" x14ac:dyDescent="0.25">
      <c r="A17" s="10" t="str">
        <f t="shared" si="0"/>
        <v/>
      </c>
      <c r="B17" s="21"/>
      <c r="C17" s="22"/>
      <c r="D17" s="33" t="str">
        <f>IF(COUNT(LARGE('Fiche Concours'!B16:C16,1))&gt;0,LARGE('Fiche Concours'!B16:C16,1),"")</f>
        <v/>
      </c>
      <c r="E17" s="34" t="str">
        <f>IF(COUNT(LARGE('Fiche Concours'!D16:E16,1))&gt;0,LARGE('Fiche Concours'!D16:E16,1),"")</f>
        <v/>
      </c>
      <c r="F17" s="35" t="str">
        <f t="shared" si="2"/>
        <v/>
      </c>
      <c r="G17" s="78" t="str">
        <f>IF(F17="","",IF(C17="F",LOOKUP(F17,Barème!$D$4:$E$12),LOOKUP(F17,Barème!$A$4:$B$12)))</f>
        <v/>
      </c>
      <c r="H17" s="79"/>
      <c r="I17" s="80"/>
      <c r="J17" s="81"/>
      <c r="K17" s="82"/>
      <c r="L17" s="80"/>
      <c r="M17" s="81"/>
    </row>
    <row r="18" spans="1:13" ht="18" customHeight="1" x14ac:dyDescent="0.25">
      <c r="A18" s="11" t="str">
        <f t="shared" si="0"/>
        <v/>
      </c>
      <c r="B18" s="24"/>
      <c r="C18" s="25"/>
      <c r="D18" s="36" t="str">
        <f>IF(COUNT(LARGE('Fiche Concours'!B17:C17,1))&gt;0,LARGE('Fiche Concours'!B17:C17,1),"")</f>
        <v/>
      </c>
      <c r="E18" s="37" t="str">
        <f>IF(COUNT(LARGE('Fiche Concours'!D17:E17,1))&gt;0,LARGE('Fiche Concours'!D17:E17,1),"")</f>
        <v/>
      </c>
      <c r="F18" s="38" t="str">
        <f t="shared" si="2"/>
        <v/>
      </c>
      <c r="G18" s="83" t="str">
        <f>IF(F18="","",IF(C18="F",LOOKUP(F18,Barème!$D$4:$E$12),LOOKUP(F18,Barème!$A$4:$B$12)))</f>
        <v/>
      </c>
      <c r="H18" s="84"/>
      <c r="I18" s="85"/>
      <c r="J18" s="86"/>
      <c r="K18" s="87"/>
      <c r="L18" s="85"/>
      <c r="M18" s="86"/>
    </row>
    <row r="19" spans="1:13" ht="18" customHeight="1" x14ac:dyDescent="0.25">
      <c r="A19" s="10" t="str">
        <f t="shared" si="0"/>
        <v/>
      </c>
      <c r="B19" s="21"/>
      <c r="C19" s="22"/>
      <c r="D19" s="33" t="str">
        <f>IF(COUNT(LARGE('Fiche Concours'!B18:C18,1))&gt;0,LARGE('Fiche Concours'!B18:C18,1),"")</f>
        <v/>
      </c>
      <c r="E19" s="34" t="str">
        <f>IF(COUNT(LARGE('Fiche Concours'!D18:E18,1))&gt;0,LARGE('Fiche Concours'!D18:E18,1),"")</f>
        <v/>
      </c>
      <c r="F19" s="35" t="str">
        <f t="shared" si="2"/>
        <v/>
      </c>
      <c r="G19" s="78" t="str">
        <f>IF(F19="","",IF(C19="F",LOOKUP(F19,Barème!$D$4:$E$12),LOOKUP(F19,Barème!$A$4:$B$12)))</f>
        <v/>
      </c>
      <c r="H19" s="79"/>
      <c r="I19" s="80"/>
      <c r="J19" s="81"/>
      <c r="K19" s="82"/>
      <c r="L19" s="80"/>
      <c r="M19" s="81"/>
    </row>
    <row r="20" spans="1:13" ht="18" customHeight="1" x14ac:dyDescent="0.25">
      <c r="A20" s="11" t="str">
        <f t="shared" si="0"/>
        <v/>
      </c>
      <c r="B20" s="24"/>
      <c r="C20" s="25"/>
      <c r="D20" s="36" t="str">
        <f>IF(COUNT(LARGE('Fiche Concours'!B19:C19,1))&gt;0,LARGE('Fiche Concours'!B19:C19,1),"")</f>
        <v/>
      </c>
      <c r="E20" s="37" t="str">
        <f>IF(COUNT(LARGE('Fiche Concours'!D19:E19,1))&gt;0,LARGE('Fiche Concours'!D19:E19,1),"")</f>
        <v/>
      </c>
      <c r="F20" s="38" t="str">
        <f t="shared" si="2"/>
        <v/>
      </c>
      <c r="G20" s="83" t="str">
        <f>IF(F20="","",IF(C20="F",LOOKUP(F20,Barème!$D$4:$E$12),LOOKUP(F20,Barème!$A$4:$B$12)))</f>
        <v/>
      </c>
      <c r="H20" s="84"/>
      <c r="I20" s="85"/>
      <c r="J20" s="86"/>
      <c r="K20" s="87"/>
      <c r="L20" s="85"/>
      <c r="M20" s="86"/>
    </row>
    <row r="21" spans="1:13" ht="18" customHeight="1" x14ac:dyDescent="0.25">
      <c r="A21" s="10" t="str">
        <f t="shared" si="0"/>
        <v/>
      </c>
      <c r="B21" s="21"/>
      <c r="C21" s="22"/>
      <c r="D21" s="33" t="str">
        <f>IF(COUNT(LARGE('Fiche Concours'!B20:C20,1))&gt;0,LARGE('Fiche Concours'!B20:C20,1),"")</f>
        <v/>
      </c>
      <c r="E21" s="34" t="str">
        <f>IF(COUNT(LARGE('Fiche Concours'!D20:E20,1))&gt;0,LARGE('Fiche Concours'!D20:E20,1),"")</f>
        <v/>
      </c>
      <c r="F21" s="35" t="str">
        <f t="shared" si="2"/>
        <v/>
      </c>
      <c r="G21" s="78" t="str">
        <f>IF(F21="","",IF(C21="F",LOOKUP(F21,Barème!$D$4:$E$12),LOOKUP(F21,Barème!$A$4:$B$12)))</f>
        <v/>
      </c>
      <c r="H21" s="79"/>
      <c r="I21" s="80"/>
      <c r="J21" s="81"/>
      <c r="K21" s="82"/>
      <c r="L21" s="80"/>
      <c r="M21" s="81"/>
    </row>
    <row r="22" spans="1:13" ht="18" customHeight="1" x14ac:dyDescent="0.25">
      <c r="A22" s="11" t="str">
        <f t="shared" si="0"/>
        <v/>
      </c>
      <c r="B22" s="24"/>
      <c r="C22" s="25"/>
      <c r="D22" s="36" t="str">
        <f>IF(COUNT(LARGE('Fiche Concours'!B21:C21,1))&gt;0,LARGE('Fiche Concours'!B21:C21,1),"")</f>
        <v/>
      </c>
      <c r="E22" s="37" t="str">
        <f>IF(COUNT(LARGE('Fiche Concours'!D21:E21,1))&gt;0,LARGE('Fiche Concours'!D21:E21,1),"")</f>
        <v/>
      </c>
      <c r="F22" s="38" t="str">
        <f t="shared" si="2"/>
        <v/>
      </c>
      <c r="G22" s="83" t="str">
        <f>IF(F22="","",IF(C22="F",LOOKUP(F22,Barème!$D$4:$E$12),LOOKUP(F22,Barème!$A$4:$B$12)))</f>
        <v/>
      </c>
      <c r="H22" s="84"/>
      <c r="I22" s="85"/>
      <c r="J22" s="86"/>
      <c r="K22" s="87"/>
      <c r="L22" s="85"/>
      <c r="M22" s="86"/>
    </row>
    <row r="23" spans="1:13" ht="18" customHeight="1" x14ac:dyDescent="0.25">
      <c r="A23" s="10" t="str">
        <f t="shared" si="0"/>
        <v/>
      </c>
      <c r="B23" s="21"/>
      <c r="C23" s="22"/>
      <c r="D23" s="33" t="str">
        <f>IF(COUNT(LARGE('Fiche Concours'!B22:C22,1))&gt;0,LARGE('Fiche Concours'!B22:C22,1),"")</f>
        <v/>
      </c>
      <c r="E23" s="34" t="str">
        <f>IF(COUNT(LARGE('Fiche Concours'!D22:E22,1))&gt;0,LARGE('Fiche Concours'!D22:E22,1),"")</f>
        <v/>
      </c>
      <c r="F23" s="35" t="str">
        <f t="shared" si="2"/>
        <v/>
      </c>
      <c r="G23" s="78" t="str">
        <f>IF(F23="","",IF(C23="F",LOOKUP(F23,Barème!$D$4:$E$12),LOOKUP(F23,Barème!$A$4:$B$12)))</f>
        <v/>
      </c>
      <c r="H23" s="79"/>
      <c r="I23" s="80"/>
      <c r="J23" s="81"/>
      <c r="K23" s="82"/>
      <c r="L23" s="80"/>
      <c r="M23" s="81"/>
    </row>
    <row r="24" spans="1:13" ht="18" customHeight="1" x14ac:dyDescent="0.25">
      <c r="A24" s="11" t="str">
        <f t="shared" si="0"/>
        <v/>
      </c>
      <c r="B24" s="24"/>
      <c r="C24" s="25"/>
      <c r="D24" s="36" t="str">
        <f>IF(COUNT(LARGE('Fiche Concours'!B23:C23,1))&gt;0,LARGE('Fiche Concours'!B23:C23,1),"")</f>
        <v/>
      </c>
      <c r="E24" s="37" t="str">
        <f>IF(COUNT(LARGE('Fiche Concours'!D23:E23,1))&gt;0,LARGE('Fiche Concours'!D23:E23,1),"")</f>
        <v/>
      </c>
      <c r="F24" s="38" t="str">
        <f t="shared" si="2"/>
        <v/>
      </c>
      <c r="G24" s="83" t="str">
        <f>IF(F24="","",IF(C24="F",LOOKUP(F24,Barème!$D$4:$E$12),LOOKUP(F24,Barème!$A$4:$B$12)))</f>
        <v/>
      </c>
      <c r="H24" s="84"/>
      <c r="I24" s="85"/>
      <c r="J24" s="86"/>
      <c r="K24" s="87"/>
      <c r="L24" s="85"/>
      <c r="M24" s="86"/>
    </row>
    <row r="25" spans="1:13" ht="18" customHeight="1" x14ac:dyDescent="0.25">
      <c r="A25" s="10" t="str">
        <f t="shared" si="0"/>
        <v/>
      </c>
      <c r="B25" s="21"/>
      <c r="C25" s="22"/>
      <c r="D25" s="33" t="str">
        <f>IF(COUNT(LARGE('Fiche Concours'!B24:C24,1))&gt;0,LARGE('Fiche Concours'!B24:C24,1),"")</f>
        <v/>
      </c>
      <c r="E25" s="34" t="str">
        <f>IF(COUNT(LARGE('Fiche Concours'!D24:E24,1))&gt;0,LARGE('Fiche Concours'!D24:E24,1),"")</f>
        <v/>
      </c>
      <c r="F25" s="35" t="str">
        <f t="shared" si="2"/>
        <v/>
      </c>
      <c r="G25" s="78" t="str">
        <f>IF(F25="","",IF(C25="F",LOOKUP(F25,Barème!$D$4:$E$12),LOOKUP(F25,Barème!$A$4:$B$12)))</f>
        <v/>
      </c>
      <c r="H25" s="79"/>
      <c r="I25" s="80"/>
      <c r="J25" s="81"/>
      <c r="K25" s="82"/>
      <c r="L25" s="80"/>
      <c r="M25" s="81"/>
    </row>
    <row r="26" spans="1:13" ht="18" customHeight="1" x14ac:dyDescent="0.25">
      <c r="A26" s="11" t="str">
        <f t="shared" si="0"/>
        <v/>
      </c>
      <c r="B26" s="24"/>
      <c r="C26" s="25"/>
      <c r="D26" s="36" t="str">
        <f>IF(COUNT(LARGE('Fiche Concours'!B25:C25,1))&gt;0,LARGE('Fiche Concours'!B25:C25,1),"")</f>
        <v/>
      </c>
      <c r="E26" s="37" t="str">
        <f>IF(COUNT(LARGE('Fiche Concours'!D25:E25,1))&gt;0,LARGE('Fiche Concours'!D25:E25,1),"")</f>
        <v/>
      </c>
      <c r="F26" s="38" t="str">
        <f t="shared" si="2"/>
        <v/>
      </c>
      <c r="G26" s="83" t="str">
        <f>IF(F26="","",IF(C26="F",LOOKUP(F26,Barème!$D$4:$E$12),LOOKUP(F26,Barème!$A$4:$B$12)))</f>
        <v/>
      </c>
      <c r="H26" s="84"/>
      <c r="I26" s="85"/>
      <c r="J26" s="86"/>
      <c r="K26" s="87"/>
      <c r="L26" s="85"/>
      <c r="M26" s="86"/>
    </row>
    <row r="27" spans="1:13" ht="18" customHeight="1" x14ac:dyDescent="0.25">
      <c r="A27" s="10" t="str">
        <f t="shared" si="0"/>
        <v/>
      </c>
      <c r="B27" s="21"/>
      <c r="C27" s="22"/>
      <c r="D27" s="33" t="str">
        <f>IF(COUNT(LARGE('Fiche Concours'!B26:C26,1))&gt;0,LARGE('Fiche Concours'!B26:C26,1),"")</f>
        <v/>
      </c>
      <c r="E27" s="34" t="str">
        <f>IF(COUNT(LARGE('Fiche Concours'!D26:E26,1))&gt;0,LARGE('Fiche Concours'!D26:E26,1),"")</f>
        <v/>
      </c>
      <c r="F27" s="35" t="str">
        <f t="shared" si="2"/>
        <v/>
      </c>
      <c r="G27" s="78" t="str">
        <f>IF(F27="","",IF(C27="F",LOOKUP(F27,Barème!$D$4:$E$12),LOOKUP(F27,Barème!$A$4:$B$12)))</f>
        <v/>
      </c>
      <c r="H27" s="79"/>
      <c r="I27" s="80"/>
      <c r="J27" s="81"/>
      <c r="K27" s="82"/>
      <c r="L27" s="80"/>
      <c r="M27" s="81"/>
    </row>
    <row r="28" spans="1:13" ht="18" customHeight="1" x14ac:dyDescent="0.25">
      <c r="A28" s="11" t="str">
        <f t="shared" si="0"/>
        <v/>
      </c>
      <c r="B28" s="24"/>
      <c r="C28" s="25"/>
      <c r="D28" s="36" t="str">
        <f>IF(COUNT(LARGE('Fiche Concours'!B27:C27,1))&gt;0,LARGE('Fiche Concours'!B27:C27,1),"")</f>
        <v/>
      </c>
      <c r="E28" s="37" t="str">
        <f>IF(COUNT(LARGE('Fiche Concours'!D27:E27,1))&gt;0,LARGE('Fiche Concours'!D27:E27,1),"")</f>
        <v/>
      </c>
      <c r="F28" s="38" t="str">
        <f t="shared" si="2"/>
        <v/>
      </c>
      <c r="G28" s="83" t="str">
        <f>IF(F28="","",IF(C28="F",LOOKUP(F28,Barème!$D$4:$E$12),LOOKUP(F28,Barème!$A$4:$B$12)))</f>
        <v/>
      </c>
      <c r="H28" s="84"/>
      <c r="I28" s="85"/>
      <c r="J28" s="86"/>
      <c r="K28" s="87"/>
      <c r="L28" s="85"/>
      <c r="M28" s="86"/>
    </row>
    <row r="29" spans="1:13" ht="18" customHeight="1" x14ac:dyDescent="0.25">
      <c r="A29" s="10" t="str">
        <f t="shared" si="0"/>
        <v/>
      </c>
      <c r="B29" s="21"/>
      <c r="C29" s="22"/>
      <c r="D29" s="33" t="str">
        <f>IF(COUNT(LARGE('Fiche Concours'!B28:C28,1))&gt;0,LARGE('Fiche Concours'!B28:C28,1),"")</f>
        <v/>
      </c>
      <c r="E29" s="34" t="str">
        <f>IF(COUNT(LARGE('Fiche Concours'!D28:E28,1))&gt;0,LARGE('Fiche Concours'!D28:E28,1),"")</f>
        <v/>
      </c>
      <c r="F29" s="35" t="str">
        <f t="shared" si="2"/>
        <v/>
      </c>
      <c r="G29" s="78" t="str">
        <f>IF(F29="","",IF(C29="F",LOOKUP(F29,Barème!$D$4:$E$12),LOOKUP(F29,Barème!$A$4:$B$12)))</f>
        <v/>
      </c>
      <c r="H29" s="79"/>
      <c r="I29" s="80"/>
      <c r="J29" s="81"/>
      <c r="K29" s="82"/>
      <c r="L29" s="80"/>
      <c r="M29" s="81"/>
    </row>
    <row r="30" spans="1:13" ht="18" customHeight="1" x14ac:dyDescent="0.25">
      <c r="A30" s="11" t="str">
        <f t="shared" si="0"/>
        <v/>
      </c>
      <c r="B30" s="24"/>
      <c r="C30" s="25"/>
      <c r="D30" s="36" t="str">
        <f>IF(COUNT(LARGE('Fiche Concours'!B29:C29,1))&gt;0,LARGE('Fiche Concours'!B29:C29,1),"")</f>
        <v/>
      </c>
      <c r="E30" s="37" t="str">
        <f>IF(COUNT(LARGE('Fiche Concours'!D29:E29,1))&gt;0,LARGE('Fiche Concours'!D29:E29,1),"")</f>
        <v/>
      </c>
      <c r="F30" s="38" t="str">
        <f t="shared" si="2"/>
        <v/>
      </c>
      <c r="G30" s="83" t="str">
        <f>IF(F30="","",IF(C30="F",LOOKUP(F30,Barème!$D$4:$E$12),LOOKUP(F30,Barème!$A$4:$B$12)))</f>
        <v/>
      </c>
      <c r="H30" s="84"/>
      <c r="I30" s="85"/>
      <c r="J30" s="86"/>
      <c r="K30" s="87"/>
      <c r="L30" s="85"/>
      <c r="M30" s="86"/>
    </row>
    <row r="31" spans="1:13" ht="18" customHeight="1" thickBot="1" x14ac:dyDescent="0.3">
      <c r="A31" s="12" t="str">
        <f t="shared" si="0"/>
        <v/>
      </c>
      <c r="B31" s="27"/>
      <c r="C31" s="28"/>
      <c r="D31" s="39" t="str">
        <f>IF(COUNT(LARGE('Fiche Concours'!B30:C30,1))&gt;0,LARGE('Fiche Concours'!B30:C30,1),"")</f>
        <v/>
      </c>
      <c r="E31" s="40" t="str">
        <f>IF(COUNT(LARGE('Fiche Concours'!D30:E30,1))&gt;0,LARGE('Fiche Concours'!D30:E30,1),"")</f>
        <v/>
      </c>
      <c r="F31" s="41" t="str">
        <f t="shared" si="2"/>
        <v/>
      </c>
      <c r="G31" s="88" t="str">
        <f>IF(F31="","",IF(C31="F",LOOKUP(F31,Barème!$D$4:$E$12),LOOKUP(F31,Barème!$A$4:$B$12)))</f>
        <v/>
      </c>
      <c r="H31" s="89"/>
      <c r="I31" s="90"/>
      <c r="J31" s="91"/>
      <c r="K31" s="92"/>
      <c r="L31" s="90"/>
      <c r="M31" s="91"/>
    </row>
    <row r="32" spans="1:13" ht="15.75" thickTop="1" x14ac:dyDescent="0.25"/>
  </sheetData>
  <sheetProtection formatCells="0" formatColumns="0" formatRows="0" insertColumns="0" insertRows="0" sort="0" autoFilter="0"/>
  <mergeCells count="10">
    <mergeCell ref="A1:M1"/>
    <mergeCell ref="C2:C3"/>
    <mergeCell ref="B2:B3"/>
    <mergeCell ref="A2:A3"/>
    <mergeCell ref="G2:G3"/>
    <mergeCell ref="H2:J2"/>
    <mergeCell ref="K2:M2"/>
    <mergeCell ref="F2:F3"/>
    <mergeCell ref="E2:E3"/>
    <mergeCell ref="D2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34"/>
  <sheetViews>
    <sheetView zoomScaleNormal="100" workbookViewId="0">
      <selection activeCell="B3" sqref="B3:E3"/>
    </sheetView>
  </sheetViews>
  <sheetFormatPr baseColWidth="10" defaultColWidth="30.7109375" defaultRowHeight="15" x14ac:dyDescent="0.25"/>
  <cols>
    <col min="1" max="1" width="29.7109375" style="13" customWidth="1"/>
    <col min="2" max="5" width="30.7109375" style="13" customWidth="1"/>
    <col min="6" max="40" width="4.7109375" style="13" customWidth="1"/>
    <col min="41" max="16384" width="30.7109375" style="13"/>
  </cols>
  <sheetData>
    <row r="1" spans="1:40" ht="26.25" customHeight="1" thickBot="1" x14ac:dyDescent="0.3">
      <c r="A1" s="93" t="s">
        <v>19</v>
      </c>
      <c r="B1" s="93"/>
      <c r="C1" s="93"/>
      <c r="D1" s="93"/>
      <c r="E1" s="9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21" customHeight="1" thickBot="1" x14ac:dyDescent="0.3">
      <c r="A2" s="43" t="s">
        <v>0</v>
      </c>
      <c r="B2" s="44" t="s">
        <v>15</v>
      </c>
      <c r="C2" s="45" t="s">
        <v>17</v>
      </c>
      <c r="D2" s="46" t="s">
        <v>16</v>
      </c>
      <c r="E2" s="45" t="s">
        <v>18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0" ht="20.100000000000001" customHeight="1" x14ac:dyDescent="0.25">
      <c r="A3" s="66" t="str">
        <f>IF('Fiche Evaluation'!B4="","",'Fiche Evaluation'!B4)</f>
        <v/>
      </c>
      <c r="B3" s="48"/>
      <c r="C3" s="49"/>
      <c r="D3" s="50"/>
      <c r="E3" s="49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</row>
    <row r="4" spans="1:40" ht="20.100000000000001" customHeight="1" x14ac:dyDescent="0.25">
      <c r="A4" s="67" t="str">
        <f>IF('Fiche Evaluation'!B5="","",'Fiche Evaluation'!B5)</f>
        <v/>
      </c>
      <c r="B4" s="23"/>
      <c r="C4" s="52"/>
      <c r="D4" s="53"/>
      <c r="E4" s="52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0" ht="20.100000000000001" customHeight="1" x14ac:dyDescent="0.25">
      <c r="A5" s="68" t="str">
        <f>IF('Fiche Evaluation'!B6="","",'Fiche Evaluation'!B6)</f>
        <v/>
      </c>
      <c r="B5" s="26"/>
      <c r="C5" s="54"/>
      <c r="D5" s="55"/>
      <c r="E5" s="54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0" ht="20.100000000000001" customHeight="1" x14ac:dyDescent="0.25">
      <c r="A6" s="67" t="str">
        <f>IF('Fiche Evaluation'!B7="","",'Fiche Evaluation'!B7)</f>
        <v/>
      </c>
      <c r="B6" s="23"/>
      <c r="C6" s="52"/>
      <c r="D6" s="53"/>
      <c r="E6" s="52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ht="20.100000000000001" customHeight="1" x14ac:dyDescent="0.25">
      <c r="A7" s="68" t="str">
        <f>IF('Fiche Evaluation'!B8="","",'Fiche Evaluation'!B8)</f>
        <v/>
      </c>
      <c r="B7" s="26"/>
      <c r="C7" s="54"/>
      <c r="D7" s="55"/>
      <c r="E7" s="54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20.100000000000001" customHeight="1" x14ac:dyDescent="0.25">
      <c r="A8" s="67" t="str">
        <f>IF('Fiche Evaluation'!B9="","",'Fiche Evaluation'!B9)</f>
        <v/>
      </c>
      <c r="B8" s="23"/>
      <c r="C8" s="52"/>
      <c r="D8" s="53"/>
      <c r="E8" s="5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</row>
    <row r="9" spans="1:40" ht="20.100000000000001" customHeight="1" x14ac:dyDescent="0.25">
      <c r="A9" s="68" t="str">
        <f>IF('Fiche Evaluation'!B10="","",'Fiche Evaluation'!B10)</f>
        <v/>
      </c>
      <c r="B9" s="26"/>
      <c r="C9" s="54"/>
      <c r="D9" s="55"/>
      <c r="E9" s="54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</row>
    <row r="10" spans="1:40" ht="20.100000000000001" customHeight="1" x14ac:dyDescent="0.25">
      <c r="A10" s="67" t="str">
        <f>IF('Fiche Evaluation'!B11="","",'Fiche Evaluation'!B11)</f>
        <v/>
      </c>
      <c r="B10" s="23"/>
      <c r="C10" s="52"/>
      <c r="D10" s="53"/>
      <c r="E10" s="52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</row>
    <row r="11" spans="1:40" ht="20.100000000000001" customHeight="1" x14ac:dyDescent="0.25">
      <c r="A11" s="68" t="str">
        <f>IF('Fiche Evaluation'!B12="","",'Fiche Evaluation'!B12)</f>
        <v/>
      </c>
      <c r="B11" s="26"/>
      <c r="C11" s="54"/>
      <c r="D11" s="55"/>
      <c r="E11" s="5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1:40" ht="20.100000000000001" customHeight="1" x14ac:dyDescent="0.25">
      <c r="A12" s="67" t="str">
        <f>IF('Fiche Evaluation'!B13="","",'Fiche Evaluation'!B13)</f>
        <v/>
      </c>
      <c r="B12" s="23"/>
      <c r="C12" s="52"/>
      <c r="D12" s="53"/>
      <c r="E12" s="52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spans="1:40" ht="20.100000000000001" customHeight="1" x14ac:dyDescent="0.25">
      <c r="A13" s="68" t="str">
        <f>IF('Fiche Evaluation'!B14="","",'Fiche Evaluation'!B14)</f>
        <v/>
      </c>
      <c r="B13" s="26"/>
      <c r="C13" s="54"/>
      <c r="D13" s="55"/>
      <c r="E13" s="54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</row>
    <row r="14" spans="1:40" ht="20.100000000000001" customHeight="1" x14ac:dyDescent="0.25">
      <c r="A14" s="67" t="str">
        <f>IF('Fiche Evaluation'!B15="","",'Fiche Evaluation'!B15)</f>
        <v/>
      </c>
      <c r="B14" s="23"/>
      <c r="C14" s="52"/>
      <c r="D14" s="53"/>
      <c r="E14" s="52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</row>
    <row r="15" spans="1:40" ht="20.100000000000001" customHeight="1" x14ac:dyDescent="0.25">
      <c r="A15" s="68" t="str">
        <f>IF('Fiche Evaluation'!B16="","",'Fiche Evaluation'!B16)</f>
        <v/>
      </c>
      <c r="B15" s="26"/>
      <c r="C15" s="54"/>
      <c r="D15" s="55"/>
      <c r="E15" s="54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</row>
    <row r="16" spans="1:40" ht="20.100000000000001" customHeight="1" x14ac:dyDescent="0.25">
      <c r="A16" s="67" t="str">
        <f>IF('Fiche Evaluation'!B17="","",'Fiche Evaluation'!B17)</f>
        <v/>
      </c>
      <c r="B16" s="23"/>
      <c r="C16" s="52"/>
      <c r="D16" s="53"/>
      <c r="E16" s="52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</row>
    <row r="17" spans="1:40" ht="20.100000000000001" customHeight="1" x14ac:dyDescent="0.25">
      <c r="A17" s="68" t="str">
        <f>IF('Fiche Evaluation'!B18="","",'Fiche Evaluation'!B18)</f>
        <v/>
      </c>
      <c r="B17" s="26"/>
      <c r="C17" s="54"/>
      <c r="D17" s="55"/>
      <c r="E17" s="54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20.100000000000001" customHeight="1" x14ac:dyDescent="0.25">
      <c r="A18" s="67" t="str">
        <f>IF('Fiche Evaluation'!B19="","",'Fiche Evaluation'!B19)</f>
        <v/>
      </c>
      <c r="B18" s="23"/>
      <c r="C18" s="52"/>
      <c r="D18" s="53"/>
      <c r="E18" s="52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</row>
    <row r="19" spans="1:40" ht="20.100000000000001" customHeight="1" x14ac:dyDescent="0.25">
      <c r="A19" s="68" t="str">
        <f>IF('Fiche Evaluation'!B20="","",'Fiche Evaluation'!B20)</f>
        <v/>
      </c>
      <c r="B19" s="26"/>
      <c r="C19" s="54"/>
      <c r="D19" s="55"/>
      <c r="E19" s="54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</row>
    <row r="20" spans="1:40" ht="20.100000000000001" customHeight="1" x14ac:dyDescent="0.25">
      <c r="A20" s="67" t="str">
        <f>IF('Fiche Evaluation'!B21="","",'Fiche Evaluation'!B21)</f>
        <v/>
      </c>
      <c r="B20" s="23"/>
      <c r="C20" s="52"/>
      <c r="D20" s="53"/>
      <c r="E20" s="5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</row>
    <row r="21" spans="1:40" ht="20.100000000000001" customHeight="1" x14ac:dyDescent="0.25">
      <c r="A21" s="68" t="str">
        <f>IF('Fiche Evaluation'!B22="","",'Fiche Evaluation'!B22)</f>
        <v/>
      </c>
      <c r="B21" s="26"/>
      <c r="C21" s="54"/>
      <c r="D21" s="55"/>
      <c r="E21" s="54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</row>
    <row r="22" spans="1:40" ht="20.100000000000001" customHeight="1" x14ac:dyDescent="0.25">
      <c r="A22" s="67" t="str">
        <f>IF('Fiche Evaluation'!B23="","",'Fiche Evaluation'!B23)</f>
        <v/>
      </c>
      <c r="B22" s="23"/>
      <c r="C22" s="52"/>
      <c r="D22" s="53"/>
      <c r="E22" s="5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</row>
    <row r="23" spans="1:40" ht="20.100000000000001" customHeight="1" x14ac:dyDescent="0.25">
      <c r="A23" s="68" t="str">
        <f>IF('Fiche Evaluation'!B24="","",'Fiche Evaluation'!B24)</f>
        <v/>
      </c>
      <c r="B23" s="26"/>
      <c r="C23" s="54"/>
      <c r="D23" s="55"/>
      <c r="E23" s="54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</row>
    <row r="24" spans="1:40" ht="20.100000000000001" customHeight="1" x14ac:dyDescent="0.25">
      <c r="A24" s="67" t="str">
        <f>IF('Fiche Evaluation'!B25="","",'Fiche Evaluation'!B25)</f>
        <v/>
      </c>
      <c r="B24" s="23"/>
      <c r="C24" s="52"/>
      <c r="D24" s="53"/>
      <c r="E24" s="52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</row>
    <row r="25" spans="1:40" ht="20.100000000000001" customHeight="1" x14ac:dyDescent="0.25">
      <c r="A25" s="68" t="str">
        <f>IF('Fiche Evaluation'!B26="","",'Fiche Evaluation'!B26)</f>
        <v/>
      </c>
      <c r="B25" s="26"/>
      <c r="C25" s="54"/>
      <c r="D25" s="55"/>
      <c r="E25" s="54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ht="20.100000000000001" customHeight="1" x14ac:dyDescent="0.25">
      <c r="A26" s="67" t="str">
        <f>IF('Fiche Evaluation'!B27="","",'Fiche Evaluation'!B27)</f>
        <v/>
      </c>
      <c r="B26" s="23"/>
      <c r="C26" s="52"/>
      <c r="D26" s="53"/>
      <c r="E26" s="52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</row>
    <row r="27" spans="1:40" ht="20.100000000000001" customHeight="1" x14ac:dyDescent="0.25">
      <c r="A27" s="68" t="str">
        <f>IF('Fiche Evaluation'!B28="","",'Fiche Evaluation'!B28)</f>
        <v/>
      </c>
      <c r="B27" s="26"/>
      <c r="C27" s="54"/>
      <c r="D27" s="55"/>
      <c r="E27" s="54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spans="1:40" s="59" customFormat="1" ht="20.100000000000001" customHeight="1" x14ac:dyDescent="0.25">
      <c r="A28" s="69" t="str">
        <f>IF('Fiche Evaluation'!B29="","",'Fiche Evaluation'!B29)</f>
        <v/>
      </c>
      <c r="B28" s="56"/>
      <c r="C28" s="57"/>
      <c r="D28" s="58"/>
      <c r="E28" s="57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</row>
    <row r="29" spans="1:40" ht="20.100000000000001" customHeight="1" x14ac:dyDescent="0.25">
      <c r="A29" s="68" t="str">
        <f>IF('Fiche Evaluation'!B30="","",'Fiche Evaluation'!B30)</f>
        <v/>
      </c>
      <c r="B29" s="26"/>
      <c r="C29" s="54"/>
      <c r="D29" s="55"/>
      <c r="E29" s="54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</row>
    <row r="30" spans="1:40" s="59" customFormat="1" ht="20.100000000000001" customHeight="1" thickBot="1" x14ac:dyDescent="0.3">
      <c r="A30" s="70" t="str">
        <f>IF('Fiche Evaluation'!B31="","",'Fiche Evaluation'!B31)</f>
        <v/>
      </c>
      <c r="B30" s="60"/>
      <c r="C30" s="61"/>
      <c r="D30" s="62"/>
      <c r="E30" s="6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2" spans="1:40" x14ac:dyDescent="0.25">
      <c r="A32" s="63"/>
      <c r="B32" s="64"/>
    </row>
    <row r="33" spans="1:2" x14ac:dyDescent="0.25">
      <c r="A33" s="65"/>
      <c r="B33" s="51"/>
    </row>
    <row r="34" spans="1:2" x14ac:dyDescent="0.25">
      <c r="A34" s="63"/>
      <c r="B34" s="51"/>
    </row>
  </sheetData>
  <mergeCells count="1">
    <mergeCell ref="A1:E1"/>
  </mergeCells>
  <conditionalFormatting sqref="F3:AN30">
    <cfRule type="containsText" dxfId="3" priority="3" operator="containsText" text="0">
      <formula>NOT(ISERROR(SEARCH("0",F3)))</formula>
    </cfRule>
    <cfRule type="containsText" dxfId="2" priority="4" operator="containsText" text="1">
      <formula>NOT(ISERROR(SEARCH("1",F3)))</formula>
    </cfRule>
  </conditionalFormatting>
  <conditionalFormatting sqref="B33:B34">
    <cfRule type="containsText" dxfId="1" priority="1" operator="containsText" text="0">
      <formula>NOT(ISERROR(SEARCH("0",B33)))</formula>
    </cfRule>
    <cfRule type="containsText" dxfId="0" priority="2" operator="containsText" text="1">
      <formula>NOT(ISERROR(SEARCH("1",B33)))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E12"/>
  <sheetViews>
    <sheetView workbookViewId="0">
      <selection activeCell="C13" sqref="C13"/>
    </sheetView>
  </sheetViews>
  <sheetFormatPr baseColWidth="10" defaultRowHeight="15" x14ac:dyDescent="0.25"/>
  <sheetData>
    <row r="2" spans="1:5" ht="15.75" x14ac:dyDescent="0.25">
      <c r="A2" s="104" t="s">
        <v>21</v>
      </c>
      <c r="B2" s="105"/>
      <c r="C2" s="105"/>
      <c r="D2" s="105"/>
      <c r="E2" s="106"/>
    </row>
    <row r="3" spans="1:5" x14ac:dyDescent="0.25">
      <c r="A3" s="3" t="s">
        <v>8</v>
      </c>
      <c r="B3" s="2" t="s">
        <v>1</v>
      </c>
      <c r="D3" s="7" t="s">
        <v>9</v>
      </c>
      <c r="E3" s="2" t="s">
        <v>1</v>
      </c>
    </row>
    <row r="4" spans="1:5" x14ac:dyDescent="0.25">
      <c r="A4" s="4">
        <v>17</v>
      </c>
      <c r="B4" s="1">
        <v>0</v>
      </c>
      <c r="D4" s="8">
        <v>13</v>
      </c>
      <c r="E4" s="6">
        <v>0</v>
      </c>
    </row>
    <row r="5" spans="1:5" x14ac:dyDescent="0.25">
      <c r="A5" s="4">
        <v>19</v>
      </c>
      <c r="B5" s="1">
        <v>1</v>
      </c>
      <c r="D5" s="8">
        <v>15</v>
      </c>
      <c r="E5" s="6">
        <v>1</v>
      </c>
    </row>
    <row r="6" spans="1:5" x14ac:dyDescent="0.25">
      <c r="A6" s="5">
        <v>23</v>
      </c>
      <c r="B6" s="1">
        <v>2</v>
      </c>
      <c r="D6" s="8">
        <v>18</v>
      </c>
      <c r="E6" s="6">
        <v>2</v>
      </c>
    </row>
    <row r="7" spans="1:5" x14ac:dyDescent="0.25">
      <c r="A7" s="5">
        <v>28</v>
      </c>
      <c r="B7" s="1">
        <v>3</v>
      </c>
      <c r="D7" s="8">
        <v>21</v>
      </c>
      <c r="E7" s="6">
        <v>3</v>
      </c>
    </row>
    <row r="8" spans="1:5" x14ac:dyDescent="0.25">
      <c r="A8" s="5">
        <v>34</v>
      </c>
      <c r="B8" s="1">
        <v>4</v>
      </c>
      <c r="D8" s="8">
        <v>25</v>
      </c>
      <c r="E8" s="6">
        <v>4</v>
      </c>
    </row>
    <row r="9" spans="1:5" x14ac:dyDescent="0.25">
      <c r="A9" s="5">
        <v>40</v>
      </c>
      <c r="B9" s="1">
        <v>5</v>
      </c>
      <c r="D9" s="8">
        <v>29</v>
      </c>
      <c r="E9" s="6">
        <v>5</v>
      </c>
    </row>
    <row r="10" spans="1:5" x14ac:dyDescent="0.25">
      <c r="A10" s="5">
        <v>46</v>
      </c>
      <c r="B10" s="1">
        <v>6</v>
      </c>
      <c r="D10" s="8">
        <v>34</v>
      </c>
      <c r="E10" s="6">
        <v>6</v>
      </c>
    </row>
    <row r="11" spans="1:5" x14ac:dyDescent="0.25">
      <c r="A11" s="5">
        <v>53</v>
      </c>
      <c r="B11" s="1">
        <v>7</v>
      </c>
      <c r="D11" s="8">
        <v>39</v>
      </c>
      <c r="E11" s="6">
        <v>7</v>
      </c>
    </row>
    <row r="12" spans="1:5" x14ac:dyDescent="0.25">
      <c r="A12" s="5">
        <v>60</v>
      </c>
      <c r="B12" s="1">
        <v>8</v>
      </c>
      <c r="D12" s="8">
        <v>45</v>
      </c>
      <c r="E12" s="6">
        <v>8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Evaluation</vt:lpstr>
      <vt:lpstr>Fiche Concours</vt:lpstr>
      <vt:lpstr>Barème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MAVILLE</dc:creator>
  <cp:lastModifiedBy>Eric MAVILLE</cp:lastModifiedBy>
  <dcterms:created xsi:type="dcterms:W3CDTF">2012-12-04T23:29:49Z</dcterms:created>
  <dcterms:modified xsi:type="dcterms:W3CDTF">2015-05-31T21:41:40Z</dcterms:modified>
</cp:coreProperties>
</file>