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livi\OneDrive\Bureau\"/>
    </mc:Choice>
  </mc:AlternateContent>
  <xr:revisionPtr revIDLastSave="663" documentId="8_{564F11B2-640D-4B91-935F-7CD62C627E4B}" xr6:coauthVersionLast="45" xr6:coauthVersionMax="45" xr10:uidLastSave="{9D7A1F89-A3CE-423C-8B8A-0CD07E6ED602}"/>
  <workbookProtection workbookAlgorithmName="SHA-512" workbookHashValue="d+oW1ENb+IQ8JWmKPTB7XtWsG15QR5ZXQg5enmd8qK5BfiVLaoz2RFKtZJlPmNwHD2xSVxrrJG7quiuBGdsd1g==" workbookSaltValue="VqAehLA6yrw/e/wQfSPl4g==" workbookSpinCount="100000" lockStructure="1"/>
  <bookViews>
    <workbookView xWindow="-110" yWindow="-110" windowWidth="21820" windowHeight="14620" activeTab="3" xr2:uid="{00000000-000D-0000-FFFF-FFFF00000000}"/>
  </bookViews>
  <sheets>
    <sheet name="PAGE DE GARDE" sheetId="4" r:id="rId1"/>
    <sheet name="CHRON STR PEDAG" sheetId="3" r:id="rId2"/>
    <sheet name="EX-EVAL-ENV. SN" sheetId="1" r:id="rId3"/>
    <sheet name="EX- EVAL-ENV. " sheetId="5" r:id="rId4"/>
  </sheets>
  <definedNames>
    <definedName name="PAF" localSheetId="0">#REF!</definedName>
    <definedName name="PAF">#REF!</definedName>
    <definedName name="XO" localSheetId="0">#REF!</definedName>
    <definedName name="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6" i="5" l="1"/>
  <c r="P45" i="5"/>
  <c r="P44" i="5"/>
  <c r="P43" i="5"/>
  <c r="P42" i="5"/>
  <c r="P41" i="5"/>
  <c r="P40" i="5"/>
  <c r="P39" i="5"/>
  <c r="O39" i="5"/>
  <c r="L39" i="5" s="1"/>
  <c r="H39" i="5"/>
  <c r="P38" i="5"/>
  <c r="P37" i="5"/>
  <c r="P36" i="5"/>
  <c r="P35" i="5"/>
  <c r="P34" i="5"/>
  <c r="P33" i="5"/>
  <c r="P32" i="5"/>
  <c r="P31" i="5"/>
  <c r="P30" i="5"/>
  <c r="H30" i="5"/>
  <c r="P29" i="5"/>
  <c r="P28" i="5"/>
  <c r="P27" i="5"/>
  <c r="P26" i="5"/>
  <c r="P25" i="5"/>
  <c r="P24" i="5"/>
  <c r="P23" i="5"/>
  <c r="H23" i="5"/>
  <c r="P22" i="5"/>
  <c r="P21" i="5"/>
  <c r="P20" i="5"/>
  <c r="P19" i="5"/>
  <c r="P18" i="5"/>
  <c r="P17" i="5"/>
  <c r="P16" i="5"/>
  <c r="H16" i="5"/>
  <c r="P15" i="5"/>
  <c r="P14" i="5"/>
  <c r="P13" i="5"/>
  <c r="P12" i="5"/>
  <c r="P11" i="5"/>
  <c r="P10" i="5"/>
  <c r="P9" i="5"/>
  <c r="H9" i="5"/>
  <c r="H39" i="1"/>
  <c r="H30" i="1"/>
  <c r="H23" i="1"/>
  <c r="H16" i="1"/>
  <c r="H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9" i="1"/>
  <c r="O30" i="5" l="1"/>
  <c r="N30" i="5" s="1"/>
  <c r="O23" i="5"/>
  <c r="K23" i="5" s="1"/>
  <c r="O16" i="5"/>
  <c r="N16" i="5" s="1"/>
  <c r="O9" i="5"/>
  <c r="K9" i="5" s="1"/>
  <c r="K39" i="5"/>
  <c r="M39" i="5"/>
  <c r="J30" i="5"/>
  <c r="J39" i="5"/>
  <c r="N39" i="5"/>
  <c r="R46" i="1"/>
  <c r="M30" i="5" l="1"/>
  <c r="L30" i="5"/>
  <c r="K30" i="5"/>
  <c r="L23" i="5"/>
  <c r="J23" i="5"/>
  <c r="M23" i="5"/>
  <c r="N23" i="5"/>
  <c r="K16" i="5"/>
  <c r="M16" i="5"/>
  <c r="J16" i="5"/>
  <c r="L16" i="5"/>
  <c r="L9" i="5"/>
  <c r="M9" i="5"/>
  <c r="O46" i="5"/>
  <c r="R5" i="5" s="1"/>
  <c r="J9" i="5"/>
  <c r="N9" i="5"/>
  <c r="O39" i="1"/>
  <c r="O23" i="1"/>
  <c r="O30" i="1"/>
  <c r="O16" i="1"/>
  <c r="O9" i="1"/>
  <c r="J9" i="1" s="1"/>
  <c r="K30" i="1" l="1"/>
  <c r="N30" i="1"/>
  <c r="J30" i="1"/>
  <c r="L30" i="1"/>
  <c r="M30" i="1"/>
  <c r="K16" i="1"/>
  <c r="N16" i="1"/>
  <c r="J16" i="1"/>
  <c r="M16" i="1"/>
  <c r="L16" i="1"/>
  <c r="K23" i="1"/>
  <c r="N23" i="1"/>
  <c r="J23" i="1"/>
  <c r="L23" i="1"/>
  <c r="M23" i="1"/>
  <c r="K9" i="1"/>
  <c r="N9" i="1"/>
  <c r="M9" i="1"/>
  <c r="L9" i="1"/>
  <c r="M39" i="1"/>
  <c r="L39" i="1"/>
  <c r="N39" i="1"/>
  <c r="J39" i="1"/>
  <c r="K39" i="1"/>
  <c r="O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 JOANNES-ELISABETH</author>
  </authors>
  <commentList>
    <comment ref="G7" authorId="0" shapeId="0" xr:uid="{8FA8FAFA-4811-4BD8-9972-D5DDE84FA115}">
      <text>
        <r>
          <rPr>
            <b/>
            <sz val="10"/>
            <color indexed="81"/>
            <rFont val="Tahoma"/>
            <family val="2"/>
          </rPr>
          <t xml:space="preserve">METTRE UNE CROIX DANS LES CASES QUI CONVIENNENT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 JOANNES-ELISABETH</author>
  </authors>
  <commentList>
    <comment ref="G7" authorId="0" shapeId="0" xr:uid="{5E8C56BA-048E-46C7-9C57-941E92C433D2}">
      <text>
        <r>
          <rPr>
            <b/>
            <sz val="10"/>
            <color indexed="81"/>
            <rFont val="Tahoma"/>
            <family val="2"/>
          </rPr>
          <t xml:space="preserve">METTRE UNE CROIX DANS LES CASES QUI CONVIENNENT
</t>
        </r>
      </text>
    </comment>
  </commentList>
</comments>
</file>

<file path=xl/sharedStrings.xml><?xml version="1.0" encoding="utf-8"?>
<sst xmlns="http://schemas.openxmlformats.org/spreadsheetml/2006/main" count="236" uniqueCount="131">
  <si>
    <t>Activités</t>
  </si>
  <si>
    <t>Critères d'évaluation</t>
  </si>
  <si>
    <t>Notes</t>
  </si>
  <si>
    <t>Appréciation</t>
  </si>
  <si>
    <t>-Installation rationnelle et conforme</t>
  </si>
  <si>
    <t>-Remise en ordre conforme à l’état initial ou à la demande</t>
  </si>
  <si>
    <t xml:space="preserve"> -Respect des circuits, des circulations</t>
  </si>
  <si>
    <t>-Respect des règles d’ergonomie et de sécurité</t>
  </si>
  <si>
    <t>-Respect des protocoles</t>
  </si>
  <si>
    <t>-Respect des circuits et des horaires pour les matériels souillés et stériles</t>
  </si>
  <si>
    <t>-Entretien conforme des équipements de transports</t>
  </si>
  <si>
    <t>-Préparation conforme à la demande</t>
  </si>
  <si>
    <t>- Tenue professionnelle adaptée</t>
  </si>
  <si>
    <t>-Respect des règles de prévention des risques</t>
  </si>
  <si>
    <t>-Vérification quantitative et qualitative des matériels à stériliser</t>
  </si>
  <si>
    <t>-Tri adapté au mode de lavage</t>
  </si>
  <si>
    <t xml:space="preserve">-Contrôle des documents de traçabilité et enregistrement </t>
  </si>
  <si>
    <t>-Conduite adaptée face à un matériel à risque ATNC</t>
  </si>
  <si>
    <t>-Tenue professionnelle adaptée</t>
  </si>
  <si>
    <t>-Identification des lots réceptionnés</t>
  </si>
  <si>
    <t xml:space="preserve">-Respect de la marche en avant </t>
  </si>
  <si>
    <t>-Chargement correct des laveurs</t>
  </si>
  <si>
    <t>-Sélection adaptée des cycles de lavage</t>
  </si>
  <si>
    <t>-Rinçage et séchage adaptés</t>
  </si>
  <si>
    <t>-Identification correcte des DM</t>
  </si>
  <si>
    <t>-Vérification de la propreté, de la siccité et de la fonctionnalité des DM</t>
  </si>
  <si>
    <t>-Respect des protocoles de recomposition</t>
  </si>
  <si>
    <t>-Remontage correct des DM</t>
  </si>
  <si>
    <t>C 411 Installer et remettre en ordre le lieu d’intervention et le poste de travail</t>
  </si>
  <si>
    <t>C4-Réaliser</t>
  </si>
  <si>
    <t>A3</t>
  </si>
  <si>
    <t>A5-1</t>
  </si>
  <si>
    <t>A</t>
  </si>
  <si>
    <t>NA</t>
  </si>
  <si>
    <t>Validation de l'opération et renseignement des documents de traçabilité</t>
  </si>
  <si>
    <t>Validation de l’opération et renseignement des documents de traçabilité</t>
  </si>
  <si>
    <t>TB</t>
  </si>
  <si>
    <t>B</t>
  </si>
  <si>
    <t>P</t>
  </si>
  <si>
    <t>I</t>
  </si>
  <si>
    <t>TI</t>
  </si>
  <si>
    <t>X</t>
  </si>
  <si>
    <t>Classe:</t>
  </si>
  <si>
    <t>Groupe:</t>
  </si>
  <si>
    <t>/</t>
  </si>
  <si>
    <t>COMPETENCES OPERATIONNELLES</t>
  </si>
  <si>
    <t>CRITERES D'EVALUATION</t>
  </si>
  <si>
    <t>++</t>
  </si>
  <si>
    <t>+</t>
  </si>
  <si>
    <t>+/-</t>
  </si>
  <si>
    <t>-</t>
  </si>
  <si>
    <t>--</t>
  </si>
  <si>
    <t>COMPETENCES</t>
  </si>
  <si>
    <t>FAIT</t>
  </si>
  <si>
    <t>NON FAIT</t>
  </si>
  <si>
    <t>JUSTIFICATIFS</t>
  </si>
  <si>
    <t>COMPETENCES INTERMEDIAIRES</t>
  </si>
  <si>
    <t>ACTIVITES MISES EN ŒUVRE : PERIODE DU … AU ….</t>
  </si>
  <si>
    <t>STRATEGIE D'APPRENTISSAGE</t>
  </si>
  <si>
    <t>CONTEXTE</t>
  </si>
  <si>
    <t>OBJECTIFS DE L'APPRENTISSAGE:
APPROCHE CONTEXTUALISEE PAR COMPETENCES</t>
  </si>
  <si>
    <t>COMPETENCES GLOBALES</t>
  </si>
  <si>
    <t>CG1</t>
  </si>
  <si>
    <t>CG2</t>
  </si>
  <si>
    <t>C int 11</t>
  </si>
  <si>
    <t>C int 12</t>
  </si>
  <si>
    <t>C int 21</t>
  </si>
  <si>
    <t>C int 24</t>
  </si>
  <si>
    <t>C op 111</t>
  </si>
  <si>
    <t>C op 112</t>
  </si>
  <si>
    <t>C op 121</t>
  </si>
  <si>
    <t>C op 122</t>
  </si>
  <si>
    <t>C op 211</t>
  </si>
  <si>
    <t>C op 215</t>
  </si>
  <si>
    <t>C op 216</t>
  </si>
  <si>
    <t>C op 247</t>
  </si>
  <si>
    <t>A1</t>
  </si>
  <si>
    <t>A2</t>
  </si>
  <si>
    <t>A4</t>
  </si>
  <si>
    <t>TACHES</t>
  </si>
  <si>
    <t>COMPETENCES DU SOCLE</t>
  </si>
  <si>
    <t>BAREME</t>
  </si>
  <si>
    <t>ACTIVITES DE REMEDIATION</t>
  </si>
  <si>
    <t>DECLINAISON EN TACHES (CONSIGNES)</t>
  </si>
  <si>
    <t>Saisir 1 à 3 compétences globales et faire une déclinaison sin nécéssaire en compétences opérationnelles</t>
  </si>
  <si>
    <t>MISE EN ACTIVITE</t>
  </si>
  <si>
    <t>SITUATIONS PROFESSIONNELLES:
ACTIVITES</t>
  </si>
  <si>
    <t>LIEUX
ENTREPRISE/CENTRE</t>
  </si>
  <si>
    <t>EVALUATION ET REMEDIATION</t>
  </si>
  <si>
    <t>EVALUATION ou POSITIONNEMENT AVANT REMEDIATION</t>
  </si>
  <si>
    <t>OUTILS DE REMEDIATION</t>
  </si>
  <si>
    <t>POSITIONNEMENT FINALE</t>
  </si>
  <si>
    <t>CS 1</t>
  </si>
  <si>
    <t>CS 1 
CS 2</t>
  </si>
  <si>
    <t>CS 2</t>
  </si>
  <si>
    <t xml:space="preserve">CS 1 
CS 2 </t>
  </si>
  <si>
    <t>OUTILS DACCOMPAGNEMENT, D'EVALUATION ET DE REMEDIATION  DES APPRENANTS (APPROCHE PAR COMPETENCES)</t>
  </si>
  <si>
    <t>VOIR MODULE DE FORMATION APC</t>
  </si>
  <si>
    <t>VOIR MODULE DE FORMATION MISE EN ACTIVITE DES APPRENANTS</t>
  </si>
  <si>
    <t>MODULE APC - EPC - POSITIONNEMENT DES APPRENANTS</t>
  </si>
  <si>
    <t>MODULE MISE EN ŒUVRE DU P.A.I</t>
  </si>
  <si>
    <t>TABLEAU STRATEGIE PEDAGOGIQUE</t>
  </si>
  <si>
    <t xml:space="preserve">
</t>
  </si>
  <si>
    <t>bareme</t>
  </si>
  <si>
    <t>EPLE</t>
  </si>
  <si>
    <t xml:space="preserve">Acquis : A </t>
  </si>
  <si>
    <t>l</t>
  </si>
  <si>
    <t>-Relevé conforme de l’état initial des locaul</t>
  </si>
  <si>
    <t xml:space="preserve">-Remise en état du poste de travail, des locaul techniques </t>
  </si>
  <si>
    <t>-Respect des matériels et des locaul</t>
  </si>
  <si>
    <t xml:space="preserve">C 45 Mettre en œuvre des opérations de stérilisation des dispositifs médicaul 
C452 Collecter, transporter et distribuer les dispositifs médicaul
</t>
  </si>
  <si>
    <t>C453 Réceptionner, trier les dispositifs médicaul</t>
  </si>
  <si>
    <t xml:space="preserve">C455 Effectuer le nettoyage mécanisé et le séchage des matériels, des dispositifs médicaul  </t>
  </si>
  <si>
    <t>-Choil adapté des paniers</t>
  </si>
  <si>
    <t>C456 Recomposer les plateaul de soin</t>
  </si>
  <si>
    <t>-Recomposition conforme des sets, plateaul, boites…</t>
  </si>
  <si>
    <t>REMEDIATION</t>
  </si>
  <si>
    <t>ELEVE</t>
  </si>
  <si>
    <t>TACHES et DEGRE AUTONOMIE</t>
  </si>
  <si>
    <t>TACHE XX p.6</t>
  </si>
  <si>
    <t>TACHE XX p.7</t>
  </si>
  <si>
    <t>TACHE XX p.8</t>
  </si>
  <si>
    <t>TACHE XX p.9</t>
  </si>
  <si>
    <t>TACHE XX p.10</t>
  </si>
  <si>
    <t>TACHE XX p.11</t>
  </si>
  <si>
    <t>OUTILS D'EVALUATION ET DE REMEDIATION  DES APPRENANTS SANS NOTE</t>
  </si>
  <si>
    <t>OUTILS D'EVALUATION, DE NOTATION ET DE REMEDIATION  DES APPRENANTS</t>
  </si>
  <si>
    <t>SEQUENCE</t>
  </si>
  <si>
    <t>SEANCE</t>
  </si>
  <si>
    <t>DISCIPLINE</t>
  </si>
  <si>
    <t xml:space="preserve">
PRENDRE EN CHARGE SON ENSEIGNEMENT:
METHODOLOGIE POUR UNE MISE EN ŒUVRE EFFICACE 
DES ENSEIGNEMENTS
Sciences Biologiques et Sciences Sociales Appliquées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</si>
</sst>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24"/>
      <color rgb="FF00B050"/>
      <name val="Wingdings"/>
      <charset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Light"/>
      <family val="2"/>
    </font>
    <font>
      <sz val="16"/>
      <color theme="1"/>
      <name val="Calibri Light"/>
      <family val="2"/>
    </font>
    <font>
      <b/>
      <sz val="10"/>
      <color theme="1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i/>
      <sz val="10"/>
      <color theme="1"/>
      <name val="Calibri Light"/>
      <family val="2"/>
    </font>
    <font>
      <b/>
      <sz val="24"/>
      <color rgb="FFFF0000"/>
      <name val="Calibri Light"/>
      <family val="2"/>
    </font>
    <font>
      <sz val="11"/>
      <color theme="0"/>
      <name val="Calibri"/>
      <family val="2"/>
      <scheme val="minor"/>
    </font>
    <font>
      <b/>
      <i/>
      <sz val="10"/>
      <color theme="1"/>
      <name val="Calibri Light"/>
      <family val="2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 Light"/>
      <family val="2"/>
    </font>
    <font>
      <b/>
      <sz val="16"/>
      <name val="Calibri Light"/>
      <family val="2"/>
    </font>
    <font>
      <b/>
      <sz val="10"/>
      <color indexed="81"/>
      <name val="Tahoma"/>
      <family val="2"/>
    </font>
    <font>
      <b/>
      <sz val="26"/>
      <color theme="0"/>
      <name val="Calibri Light"/>
      <family val="2"/>
    </font>
    <font>
      <sz val="11"/>
      <color rgb="FF000000"/>
      <name val="Questrial"/>
    </font>
    <font>
      <b/>
      <i/>
      <sz val="18"/>
      <color rgb="FF0070C0"/>
      <name val="Questrial"/>
    </font>
    <font>
      <b/>
      <sz val="22"/>
      <color rgb="FFC00000"/>
      <name val="Questrial"/>
    </font>
    <font>
      <b/>
      <sz val="16"/>
      <color rgb="FFFF0000"/>
      <name val="Calibri"/>
      <family val="2"/>
      <scheme val="minor"/>
    </font>
    <font>
      <sz val="11"/>
      <color theme="1"/>
      <name val="Wingdings"/>
      <charset val="2"/>
    </font>
    <font>
      <sz val="24"/>
      <color rgb="FFFF0000"/>
      <name val="Wingdings"/>
      <charset val="2"/>
    </font>
    <font>
      <sz val="24"/>
      <color theme="9" tint="-0.249977111117893"/>
      <name val="Wingdings"/>
      <charset val="2"/>
    </font>
    <font>
      <sz val="11"/>
      <color rgb="FF3FFF96"/>
      <name val="Calibri"/>
      <family val="2"/>
      <scheme val="minor"/>
    </font>
    <font>
      <b/>
      <sz val="18"/>
      <color rgb="FF3FFF96"/>
      <name val="Calibri"/>
      <family val="2"/>
      <scheme val="minor"/>
    </font>
    <font>
      <sz val="24"/>
      <color rgb="FFFFC000"/>
      <name val="Wingdings"/>
      <charset val="2"/>
    </font>
    <font>
      <sz val="24"/>
      <color rgb="FFE0D840"/>
      <name val="Wingdings"/>
      <charset val="2"/>
    </font>
    <font>
      <b/>
      <sz val="2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AA26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204">
    <xf numFmtId="0" fontId="0" fillId="0" borderId="0" xfId="0"/>
    <xf numFmtId="0" fontId="29" fillId="0" borderId="0" xfId="1"/>
    <xf numFmtId="0" fontId="29" fillId="0" borderId="0" xfId="1" applyAlignment="1">
      <alignment vertical="center" wrapText="1"/>
    </xf>
    <xf numFmtId="0" fontId="29" fillId="0" borderId="0" xfId="1" applyAlignment="1">
      <alignment vertical="center"/>
    </xf>
    <xf numFmtId="0" fontId="16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16" fillId="16" borderId="0" xfId="0" applyFont="1" applyFill="1" applyAlignment="1" applyProtection="1">
      <alignment vertical="center" wrapText="1"/>
    </xf>
    <xf numFmtId="0" fontId="0" fillId="16" borderId="0" xfId="0" applyFill="1" applyProtection="1"/>
    <xf numFmtId="0" fontId="16" fillId="0" borderId="0" xfId="0" applyFont="1" applyAlignment="1" applyProtection="1">
      <alignment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18" fillId="16" borderId="0" xfId="0" applyFont="1" applyFill="1" applyAlignment="1" applyProtection="1">
      <alignment horizontal="center" vertical="center" wrapText="1"/>
    </xf>
    <xf numFmtId="0" fontId="18" fillId="8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 wrapText="1"/>
    </xf>
    <xf numFmtId="0" fontId="12" fillId="16" borderId="0" xfId="0" applyFont="1" applyFill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4" fillId="0" borderId="0" xfId="0" applyFont="1" applyFill="1" applyAlignment="1" applyProtection="1">
      <alignment vertical="center" wrapText="1"/>
    </xf>
    <xf numFmtId="0" fontId="14" fillId="16" borderId="0" xfId="0" applyFont="1" applyFill="1" applyAlignment="1" applyProtection="1">
      <alignment vertical="center" wrapText="1"/>
    </xf>
    <xf numFmtId="0" fontId="13" fillId="14" borderId="1" xfId="0" applyFont="1" applyFill="1" applyBorder="1" applyAlignment="1" applyProtection="1">
      <alignment horizontal="center" vertical="center" wrapText="1"/>
    </xf>
    <xf numFmtId="0" fontId="13" fillId="14" borderId="1" xfId="0" applyFont="1" applyFill="1" applyBorder="1" applyAlignment="1" applyProtection="1">
      <alignment horizontal="center" vertical="center" wrapText="1" shrinkToFit="1"/>
    </xf>
    <xf numFmtId="0" fontId="6" fillId="14" borderId="13" xfId="0" applyFont="1" applyFill="1" applyBorder="1" applyAlignment="1" applyProtection="1">
      <alignment horizontal="center" vertical="center" wrapText="1" shrinkToFit="1"/>
    </xf>
    <xf numFmtId="0" fontId="14" fillId="0" borderId="0" xfId="0" applyFont="1" applyAlignment="1" applyProtection="1">
      <alignment vertical="center" wrapText="1"/>
    </xf>
    <xf numFmtId="0" fontId="15" fillId="0" borderId="0" xfId="0" applyFont="1" applyFill="1" applyAlignment="1" applyProtection="1">
      <alignment vertical="center" wrapText="1"/>
    </xf>
    <xf numFmtId="0" fontId="15" fillId="16" borderId="0" xfId="0" applyFont="1" applyFill="1" applyAlignment="1" applyProtection="1">
      <alignment vertical="center" wrapText="1"/>
    </xf>
    <xf numFmtId="0" fontId="13" fillId="19" borderId="4" xfId="0" applyFont="1" applyFill="1" applyBorder="1" applyAlignment="1" applyProtection="1">
      <alignment horizontal="center" vertical="center" wrapText="1" shrinkToFit="1"/>
    </xf>
    <xf numFmtId="0" fontId="13" fillId="19" borderId="1" xfId="0" applyFont="1" applyFill="1" applyBorder="1" applyAlignment="1" applyProtection="1">
      <alignment horizontal="center" vertical="center" wrapText="1"/>
    </xf>
    <xf numFmtId="0" fontId="23" fillId="4" borderId="7" xfId="0" applyFont="1" applyFill="1" applyBorder="1" applyAlignment="1" applyProtection="1">
      <alignment horizontal="center" vertical="center" wrapText="1" shrinkToFit="1"/>
    </xf>
    <xf numFmtId="0" fontId="24" fillId="4" borderId="7" xfId="0" applyFont="1" applyFill="1" applyBorder="1" applyAlignment="1" applyProtection="1">
      <alignment horizontal="center" vertical="center" wrapText="1" shrinkToFit="1"/>
    </xf>
    <xf numFmtId="0" fontId="24" fillId="4" borderId="7" xfId="0" quotePrefix="1" applyFont="1" applyFill="1" applyBorder="1" applyAlignment="1" applyProtection="1">
      <alignment horizontal="center" vertical="center" wrapText="1" shrinkToFit="1"/>
    </xf>
    <xf numFmtId="0" fontId="23" fillId="4" borderId="6" xfId="0" applyFont="1" applyFill="1" applyBorder="1" applyAlignment="1" applyProtection="1">
      <alignment horizontal="center" vertical="center" wrapText="1" shrinkToFit="1"/>
    </xf>
    <xf numFmtId="0" fontId="23" fillId="5" borderId="7" xfId="0" applyFont="1" applyFill="1" applyBorder="1" applyAlignment="1" applyProtection="1">
      <alignment horizontal="center" vertical="center" wrapText="1" shrinkToFit="1"/>
    </xf>
    <xf numFmtId="0" fontId="24" fillId="5" borderId="7" xfId="0" applyFont="1" applyFill="1" applyBorder="1" applyAlignment="1" applyProtection="1">
      <alignment horizontal="center" vertical="center" wrapText="1" shrinkToFit="1"/>
    </xf>
    <xf numFmtId="0" fontId="24" fillId="5" borderId="7" xfId="0" quotePrefix="1" applyFont="1" applyFill="1" applyBorder="1" applyAlignment="1" applyProtection="1">
      <alignment horizontal="center" vertical="center" wrapText="1" shrinkToFit="1"/>
    </xf>
    <xf numFmtId="0" fontId="15" fillId="0" borderId="0" xfId="0" applyFont="1" applyAlignment="1" applyProtection="1">
      <alignment vertical="center" wrapText="1"/>
    </xf>
    <xf numFmtId="0" fontId="20" fillId="14" borderId="1" xfId="0" applyFont="1" applyFill="1" applyBorder="1" applyAlignment="1" applyProtection="1">
      <alignment horizontal="center" vertical="center" wrapText="1"/>
    </xf>
    <xf numFmtId="0" fontId="6" fillId="14" borderId="1" xfId="0" applyFont="1" applyFill="1" applyBorder="1" applyAlignment="1" applyProtection="1">
      <alignment vertical="center" wrapText="1" shrinkToFit="1"/>
    </xf>
    <xf numFmtId="0" fontId="17" fillId="19" borderId="7" xfId="0" applyFont="1" applyFill="1" applyBorder="1" applyAlignment="1" applyProtection="1">
      <alignment vertical="center" wrapText="1"/>
    </xf>
    <xf numFmtId="0" fontId="16" fillId="19" borderId="7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Protection="1"/>
    <xf numFmtId="0" fontId="5" fillId="5" borderId="1" xfId="0" applyFont="1" applyFill="1" applyBorder="1" applyAlignment="1" applyProtection="1">
      <alignment horizontal="center" vertical="center" wrapText="1" shrinkToFit="1"/>
    </xf>
    <xf numFmtId="0" fontId="17" fillId="19" borderId="1" xfId="0" applyFont="1" applyFill="1" applyBorder="1" applyAlignment="1" applyProtection="1">
      <alignment vertical="center" wrapText="1"/>
    </xf>
    <xf numFmtId="0" fontId="16" fillId="19" borderId="1" xfId="0" applyFont="1" applyFill="1" applyBorder="1" applyAlignment="1" applyProtection="1">
      <alignment vertical="center" wrapText="1"/>
    </xf>
    <xf numFmtId="0" fontId="20" fillId="14" borderId="1" xfId="0" applyFont="1" applyFill="1" applyBorder="1" applyAlignment="1" applyProtection="1">
      <alignment vertical="center" wrapText="1"/>
    </xf>
    <xf numFmtId="0" fontId="15" fillId="14" borderId="1" xfId="0" applyFont="1" applyFill="1" applyBorder="1" applyAlignment="1" applyProtection="1">
      <alignment vertical="center" wrapText="1"/>
    </xf>
    <xf numFmtId="0" fontId="15" fillId="14" borderId="1" xfId="0" applyFont="1" applyFill="1" applyBorder="1" applyAlignment="1" applyProtection="1">
      <alignment horizontal="center" vertical="center" wrapText="1"/>
    </xf>
    <xf numFmtId="0" fontId="0" fillId="19" borderId="1" xfId="0" applyFill="1" applyBorder="1" applyAlignment="1" applyProtection="1">
      <alignment horizontal="center" vertical="center" wrapText="1" shrinkToFit="1"/>
    </xf>
    <xf numFmtId="0" fontId="0" fillId="0" borderId="0" xfId="0" applyProtection="1"/>
    <xf numFmtId="0" fontId="16" fillId="11" borderId="0" xfId="0" applyFont="1" applyFill="1" applyAlignment="1" applyProtection="1">
      <alignment vertical="center" wrapText="1"/>
    </xf>
    <xf numFmtId="0" fontId="16" fillId="12" borderId="0" xfId="0" applyFont="1" applyFill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justify" vertical="top" wrapText="1"/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32" fillId="21" borderId="1" xfId="0" applyFont="1" applyFill="1" applyBorder="1" applyAlignment="1" applyProtection="1">
      <alignment horizontal="center"/>
    </xf>
    <xf numFmtId="0" fontId="33" fillId="0" borderId="0" xfId="0" applyFont="1" applyProtection="1">
      <protection locked="0"/>
    </xf>
    <xf numFmtId="0" fontId="36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6" fillId="22" borderId="1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19" fillId="0" borderId="0" xfId="0" applyFont="1" applyBorder="1" applyProtection="1"/>
    <xf numFmtId="0" fontId="36" fillId="0" borderId="0" xfId="0" applyFont="1" applyBorder="1" applyProtection="1"/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1" fillId="0" borderId="0" xfId="1" applyFont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29" fillId="0" borderId="0" xfId="1"/>
    <xf numFmtId="0" fontId="0" fillId="19" borderId="5" xfId="0" applyFill="1" applyBorder="1" applyAlignment="1" applyProtection="1">
      <alignment horizontal="center" vertical="center" wrapText="1" shrinkToFit="1"/>
    </xf>
    <xf numFmtId="0" fontId="0" fillId="19" borderId="7" xfId="0" applyFill="1" applyBorder="1" applyAlignment="1" applyProtection="1">
      <alignment horizontal="center" vertical="center" wrapText="1" shrinkToFit="1"/>
    </xf>
    <xf numFmtId="0" fontId="0" fillId="19" borderId="6" xfId="0" applyFill="1" applyBorder="1" applyAlignment="1" applyProtection="1">
      <alignment horizontal="center" vertical="center" wrapText="1" shrinkToFit="1"/>
    </xf>
    <xf numFmtId="0" fontId="6" fillId="14" borderId="5" xfId="0" applyFont="1" applyFill="1" applyBorder="1" applyAlignment="1" applyProtection="1">
      <alignment horizontal="center" vertical="center" wrapText="1" shrinkToFit="1"/>
    </xf>
    <xf numFmtId="0" fontId="6" fillId="14" borderId="6" xfId="0" applyFont="1" applyFill="1" applyBorder="1" applyAlignment="1" applyProtection="1">
      <alignment horizontal="center" vertical="center" wrapText="1" shrinkToFit="1"/>
    </xf>
    <xf numFmtId="0" fontId="6" fillId="14" borderId="7" xfId="0" applyFont="1" applyFill="1" applyBorder="1" applyAlignment="1" applyProtection="1">
      <alignment horizontal="center" vertical="center" wrapText="1" shrinkToFit="1"/>
    </xf>
    <xf numFmtId="0" fontId="23" fillId="4" borderId="1" xfId="0" applyFont="1" applyFill="1" applyBorder="1" applyAlignment="1" applyProtection="1">
      <alignment horizontal="center" vertical="center" wrapText="1" shrinkToFit="1"/>
    </xf>
    <xf numFmtId="0" fontId="20" fillId="13" borderId="2" xfId="0" applyFont="1" applyFill="1" applyBorder="1" applyAlignment="1" applyProtection="1">
      <alignment horizontal="center" vertical="center" wrapText="1" shrinkToFit="1"/>
    </xf>
    <xf numFmtId="0" fontId="20" fillId="13" borderId="3" xfId="0" applyFont="1" applyFill="1" applyBorder="1" applyAlignment="1" applyProtection="1">
      <alignment horizontal="center" vertical="center" wrapText="1" shrinkToFit="1"/>
    </xf>
    <xf numFmtId="0" fontId="20" fillId="13" borderId="4" xfId="0" applyFont="1" applyFill="1" applyBorder="1" applyAlignment="1" applyProtection="1">
      <alignment horizontal="center" vertical="center" wrapText="1" shrinkToFit="1"/>
    </xf>
    <xf numFmtId="0" fontId="15" fillId="14" borderId="5" xfId="0" applyFont="1" applyFill="1" applyBorder="1" applyAlignment="1" applyProtection="1">
      <alignment horizontal="center" vertical="center" wrapText="1"/>
    </xf>
    <xf numFmtId="0" fontId="15" fillId="14" borderId="6" xfId="0" applyFont="1" applyFill="1" applyBorder="1" applyAlignment="1" applyProtection="1">
      <alignment horizontal="center" vertical="center" wrapText="1"/>
    </xf>
    <xf numFmtId="0" fontId="15" fillId="14" borderId="7" xfId="0" applyFont="1" applyFill="1" applyBorder="1" applyAlignment="1" applyProtection="1">
      <alignment horizontal="center" vertical="center" wrapText="1"/>
    </xf>
    <xf numFmtId="0" fontId="16" fillId="16" borderId="0" xfId="0" applyFont="1" applyFill="1" applyAlignment="1" applyProtection="1">
      <alignment horizontal="center" vertical="center" wrapText="1"/>
    </xf>
    <xf numFmtId="0" fontId="28" fillId="20" borderId="0" xfId="0" applyFont="1" applyFill="1" applyAlignment="1" applyProtection="1">
      <alignment horizontal="center" vertical="center" wrapText="1"/>
    </xf>
    <xf numFmtId="0" fontId="26" fillId="6" borderId="0" xfId="0" applyFont="1" applyFill="1" applyAlignment="1" applyProtection="1">
      <alignment horizontal="center" vertical="center" wrapText="1"/>
    </xf>
    <xf numFmtId="0" fontId="22" fillId="17" borderId="0" xfId="0" applyFont="1" applyFill="1" applyAlignment="1" applyProtection="1">
      <alignment horizontal="center" vertical="center"/>
    </xf>
    <xf numFmtId="0" fontId="25" fillId="15" borderId="0" xfId="0" applyFont="1" applyFill="1" applyAlignment="1" applyProtection="1">
      <alignment horizontal="center" vertical="center" wrapText="1"/>
    </xf>
    <xf numFmtId="0" fontId="25" fillId="18" borderId="0" xfId="0" applyFont="1" applyFill="1" applyAlignment="1" applyProtection="1">
      <alignment horizontal="center" vertical="center" wrapText="1"/>
    </xf>
    <xf numFmtId="0" fontId="18" fillId="8" borderId="10" xfId="0" applyFont="1" applyFill="1" applyBorder="1" applyAlignment="1" applyProtection="1">
      <alignment horizontal="center" vertical="center" wrapText="1"/>
    </xf>
    <xf numFmtId="0" fontId="18" fillId="8" borderId="9" xfId="0" applyFont="1" applyFill="1" applyBorder="1" applyAlignment="1" applyProtection="1">
      <alignment horizontal="center" vertical="center" wrapText="1"/>
    </xf>
    <xf numFmtId="0" fontId="18" fillId="8" borderId="12" xfId="0" applyFont="1" applyFill="1" applyBorder="1" applyAlignment="1" applyProtection="1">
      <alignment horizontal="center" vertical="center" wrapText="1"/>
    </xf>
    <xf numFmtId="0" fontId="6" fillId="19" borderId="2" xfId="0" applyFont="1" applyFill="1" applyBorder="1" applyAlignment="1" applyProtection="1">
      <alignment horizontal="center" vertical="center" wrapText="1" shrinkToFit="1"/>
    </xf>
    <xf numFmtId="0" fontId="6" fillId="19" borderId="3" xfId="0" applyFont="1" applyFill="1" applyBorder="1" applyAlignment="1" applyProtection="1">
      <alignment horizontal="center" vertical="center" wrapText="1" shrinkToFit="1"/>
    </xf>
    <xf numFmtId="0" fontId="6" fillId="19" borderId="4" xfId="0" applyFont="1" applyFill="1" applyBorder="1" applyAlignment="1" applyProtection="1">
      <alignment horizontal="center" vertical="center" wrapText="1" shrinkToFit="1"/>
    </xf>
    <xf numFmtId="0" fontId="11" fillId="19" borderId="2" xfId="0" applyFont="1" applyFill="1" applyBorder="1" applyAlignment="1" applyProtection="1">
      <alignment horizontal="center" vertical="center" wrapText="1"/>
    </xf>
    <xf numFmtId="0" fontId="11" fillId="19" borderId="3" xfId="0" applyFont="1" applyFill="1" applyBorder="1" applyAlignment="1" applyProtection="1">
      <alignment horizontal="center" vertical="center" wrapText="1"/>
    </xf>
    <xf numFmtId="0" fontId="11" fillId="19" borderId="4" xfId="0" applyFont="1" applyFill="1" applyBorder="1" applyAlignment="1" applyProtection="1">
      <alignment horizontal="center" vertical="center" wrapText="1"/>
    </xf>
    <xf numFmtId="0" fontId="18" fillId="8" borderId="8" xfId="0" applyFont="1" applyFill="1" applyBorder="1" applyAlignment="1" applyProtection="1">
      <alignment horizontal="center" vertical="center" wrapText="1"/>
    </xf>
    <xf numFmtId="0" fontId="18" fillId="8" borderId="11" xfId="0" applyFont="1" applyFill="1" applyBorder="1" applyAlignment="1" applyProtection="1">
      <alignment horizontal="center" vertical="center" wrapText="1"/>
    </xf>
    <xf numFmtId="0" fontId="18" fillId="8" borderId="1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 shrinkToFit="1"/>
    </xf>
    <xf numFmtId="0" fontId="21" fillId="9" borderId="2" xfId="0" applyFont="1" applyFill="1" applyBorder="1" applyAlignment="1" applyProtection="1">
      <alignment horizontal="center" vertical="center" wrapText="1" shrinkToFit="1"/>
    </xf>
    <xf numFmtId="0" fontId="21" fillId="9" borderId="3" xfId="0" applyFont="1" applyFill="1" applyBorder="1" applyAlignment="1" applyProtection="1">
      <alignment horizontal="center" vertical="center" wrapText="1" shrinkToFit="1"/>
    </xf>
    <xf numFmtId="0" fontId="21" fillId="9" borderId="4" xfId="0" applyFont="1" applyFill="1" applyBorder="1" applyAlignment="1" applyProtection="1">
      <alignment horizontal="center" vertical="center" wrapText="1" shrinkToFit="1"/>
    </xf>
    <xf numFmtId="0" fontId="11" fillId="10" borderId="2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center" vertical="center" wrapText="1"/>
    </xf>
    <xf numFmtId="0" fontId="11" fillId="10" borderId="4" xfId="0" applyFont="1" applyFill="1" applyBorder="1" applyAlignment="1" applyProtection="1">
      <alignment horizontal="center" vertical="center" wrapText="1"/>
    </xf>
    <xf numFmtId="0" fontId="15" fillId="14" borderId="1" xfId="0" applyFont="1" applyFill="1" applyBorder="1" applyAlignment="1" applyProtection="1">
      <alignment horizontal="center" vertical="center" wrapText="1"/>
    </xf>
    <xf numFmtId="0" fontId="40" fillId="12" borderId="2" xfId="0" applyFont="1" applyFill="1" applyBorder="1" applyAlignment="1" applyProtection="1">
      <alignment horizontal="center" vertical="center"/>
    </xf>
    <xf numFmtId="0" fontId="40" fillId="12" borderId="3" xfId="0" applyFont="1" applyFill="1" applyBorder="1" applyAlignment="1" applyProtection="1">
      <alignment horizontal="center" vertical="center"/>
    </xf>
    <xf numFmtId="0" fontId="40" fillId="12" borderId="4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9" fillId="0" borderId="5" xfId="0" applyFont="1" applyBorder="1" applyAlignment="1" applyProtection="1">
      <alignment horizontal="center" vertical="center"/>
    </xf>
    <xf numFmtId="0" fontId="39" fillId="0" borderId="6" xfId="0" applyFont="1" applyBorder="1" applyAlignment="1" applyProtection="1">
      <alignment horizontal="center" vertical="center"/>
    </xf>
    <xf numFmtId="0" fontId="39" fillId="0" borderId="7" xfId="0" applyFont="1" applyBorder="1" applyAlignment="1" applyProtection="1">
      <alignment horizontal="center" vertical="center"/>
    </xf>
    <xf numFmtId="0" fontId="35" fillId="0" borderId="5" xfId="0" applyFont="1" applyFill="1" applyBorder="1" applyAlignment="1" applyProtection="1">
      <alignment horizontal="center" vertical="center"/>
    </xf>
    <xf numFmtId="0" fontId="35" fillId="0" borderId="6" xfId="0" applyFont="1" applyFill="1" applyBorder="1" applyAlignment="1" applyProtection="1">
      <alignment horizontal="center" vertical="center"/>
    </xf>
    <xf numFmtId="0" fontId="35" fillId="0" borderId="7" xfId="0" applyFont="1" applyFill="1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vertical="center"/>
    </xf>
    <xf numFmtId="0" fontId="38" fillId="0" borderId="6" xfId="0" applyFont="1" applyBorder="1" applyAlignment="1" applyProtection="1">
      <alignment horizontal="center" vertical="center"/>
    </xf>
    <xf numFmtId="0" fontId="38" fillId="0" borderId="7" xfId="0" applyFont="1" applyBorder="1" applyAlignment="1" applyProtection="1">
      <alignment horizontal="center" vertical="center"/>
    </xf>
    <xf numFmtId="0" fontId="34" fillId="0" borderId="5" xfId="0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textRotation="90"/>
      <protection locked="0"/>
    </xf>
    <xf numFmtId="0" fontId="6" fillId="3" borderId="6" xfId="0" applyFont="1" applyFill="1" applyBorder="1" applyAlignment="1" applyProtection="1">
      <alignment horizontal="center" vertical="center" textRotation="90"/>
      <protection locked="0"/>
    </xf>
    <xf numFmtId="0" fontId="6" fillId="3" borderId="7" xfId="0" applyFont="1" applyFill="1" applyBorder="1" applyAlignment="1" applyProtection="1">
      <alignment horizontal="center" vertical="center" textRotation="90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6" fillId="22" borderId="5" xfId="0" applyFont="1" applyFill="1" applyBorder="1" applyAlignment="1" applyProtection="1">
      <alignment horizontal="center" vertical="center" wrapText="1"/>
    </xf>
    <xf numFmtId="0" fontId="6" fillId="22" borderId="6" xfId="0" applyFont="1" applyFill="1" applyBorder="1" applyAlignment="1" applyProtection="1">
      <alignment horizontal="center" vertical="center" wrapText="1"/>
    </xf>
    <xf numFmtId="0" fontId="6" fillId="22" borderId="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</xf>
    <xf numFmtId="0" fontId="42" fillId="0" borderId="5" xfId="0" applyFont="1" applyBorder="1" applyAlignment="1" applyProtection="1">
      <alignment horizontal="center" vertical="center"/>
    </xf>
    <xf numFmtId="0" fontId="42" fillId="0" borderId="6" xfId="0" applyFont="1" applyBorder="1" applyAlignment="1" applyProtection="1">
      <alignment horizontal="center" vertical="center"/>
    </xf>
    <xf numFmtId="0" fontId="42" fillId="0" borderId="7" xfId="0" applyFont="1" applyBorder="1" applyAlignment="1" applyProtection="1">
      <alignment horizontal="center" vertical="center"/>
    </xf>
    <xf numFmtId="0" fontId="22" fillId="7" borderId="5" xfId="0" applyFont="1" applyFill="1" applyBorder="1" applyAlignment="1" applyProtection="1">
      <alignment horizontal="center" vertical="center"/>
    </xf>
    <xf numFmtId="0" fontId="22" fillId="7" borderId="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61DB34D8-2DD5-4290-AEAE-66CA23B6E4B5}"/>
  </cellStyles>
  <dxfs count="0"/>
  <tableStyles count="0" defaultTableStyle="TableStyleMedium9" defaultPivotStyle="PivotStyleLight16"/>
  <colors>
    <mruColors>
      <color rgb="FFE0D840"/>
      <color rgb="FF3FFF96"/>
      <color rgb="FFFAA260"/>
      <color rgb="FFFFDA65"/>
      <color rgb="FFFF9FC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704850</xdr:colOff>
      <xdr:row>27</xdr:row>
      <xdr:rowOff>0</xdr:rowOff>
    </xdr:from>
    <xdr:ext cx="5114925" cy="51136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886DB2-9337-4AA4-959E-FCC1B1422E1B}"/>
            </a:ext>
          </a:extLst>
        </xdr:cNvPr>
        <xdr:cNvSpPr txBox="1"/>
      </xdr:nvSpPr>
      <xdr:spPr>
        <a:xfrm>
          <a:off x="9575800" y="4648200"/>
          <a:ext cx="5114925" cy="5113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1">
              <a:solidFill>
                <a:srgbClr val="0070C0"/>
              </a:solidFill>
              <a:latin typeface="Questrial"/>
              <a:ea typeface="Questrial"/>
              <a:cs typeface="Questrial"/>
              <a:sym typeface="Questrial"/>
            </a:rPr>
            <a:t>S. LUC   Cm- PFA - SBSSA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1">
              <a:solidFill>
                <a:srgbClr val="0070C0"/>
              </a:solidFill>
              <a:latin typeface="Questrial"/>
              <a:ea typeface="Questrial"/>
              <a:cs typeface="Questrial"/>
              <a:sym typeface="Questrial"/>
            </a:rPr>
            <a:t>O. JOANNES-ELISABETH     - IEN-ET SBSSA </a:t>
          </a:r>
          <a:endParaRPr sz="1600" i="1">
            <a:solidFill>
              <a:srgbClr val="0070C0"/>
            </a:solidFill>
          </a:endParaRPr>
        </a:p>
      </xdr:txBody>
    </xdr:sp>
    <xdr:clientData fLocksWithSheet="0"/>
  </xdr:oneCellAnchor>
  <xdr:twoCellAnchor editAs="oneCell">
    <xdr:from>
      <xdr:col>1</xdr:col>
      <xdr:colOff>19050</xdr:colOff>
      <xdr:row>2</xdr:row>
      <xdr:rowOff>25400</xdr:rowOff>
    </xdr:from>
    <xdr:to>
      <xdr:col>2</xdr:col>
      <xdr:colOff>469900</xdr:colOff>
      <xdr:row>10</xdr:row>
      <xdr:rowOff>127000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E179B6FE-D77B-4DBA-819A-2A3908A6765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68300"/>
          <a:ext cx="1257300" cy="149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204113</xdr:colOff>
      <xdr:row>18</xdr:row>
      <xdr:rowOff>54430</xdr:rowOff>
    </xdr:from>
    <xdr:to>
      <xdr:col>22</xdr:col>
      <xdr:colOff>544285</xdr:colOff>
      <xdr:row>22</xdr:row>
      <xdr:rowOff>9073</xdr:rowOff>
    </xdr:to>
    <xdr:sp macro="" textlink="">
      <xdr:nvSpPr>
        <xdr:cNvPr id="3" name="Légende encadrée 1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351256" y="5606144"/>
          <a:ext cx="3424458" cy="807358"/>
        </a:xfrm>
        <a:prstGeom prst="borderCallout1">
          <a:avLst>
            <a:gd name="adj1" fmla="val 50511"/>
            <a:gd name="adj2" fmla="val 111"/>
            <a:gd name="adj3" fmla="val 100058"/>
            <a:gd name="adj4" fmla="val -144104"/>
          </a:avLst>
        </a:prstGeom>
        <a:solidFill>
          <a:schemeClr val="accent4">
            <a:lumMod val="60000"/>
            <a:lumOff val="4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Toutes</a:t>
          </a:r>
          <a:r>
            <a:rPr lang="fr-FR" sz="1200" b="1" baseline="0"/>
            <a:t> compétences </a:t>
          </a:r>
          <a:r>
            <a:rPr lang="fr-FR" sz="1200" b="1" baseline="0">
              <a:sym typeface="Symbol" panose="05050102010706020507" pitchFamily="18" charset="2"/>
            </a:rPr>
            <a:t> </a:t>
          </a:r>
          <a:r>
            <a:rPr lang="fr-FR" sz="2000" b="1" baseline="0">
              <a:solidFill>
                <a:srgbClr val="FF0000"/>
              </a:solidFill>
              <a:sym typeface="Symbol" panose="05050102010706020507" pitchFamily="18" charset="2"/>
            </a:rPr>
            <a:t>P</a:t>
          </a:r>
          <a:r>
            <a:rPr lang="fr-FR" sz="1200" b="1" baseline="0">
              <a:solidFill>
                <a:srgbClr val="FF0000"/>
              </a:solidFill>
              <a:sym typeface="Symbol" panose="05050102010706020507" pitchFamily="18" charset="2"/>
            </a:rPr>
            <a:t> </a:t>
          </a:r>
          <a:r>
            <a:rPr lang="fr-FR" sz="1200" b="1" baseline="0">
              <a:solidFill>
                <a:schemeClr val="bg1"/>
              </a:solidFill>
              <a:sym typeface="Symbol" panose="05050102010706020507" pitchFamily="18" charset="2"/>
            </a:rPr>
            <a:t>doit être sujet à une remédiation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18</xdr:col>
      <xdr:colOff>217715</xdr:colOff>
      <xdr:row>21</xdr:row>
      <xdr:rowOff>154214</xdr:rowOff>
    </xdr:from>
    <xdr:to>
      <xdr:col>22</xdr:col>
      <xdr:colOff>1</xdr:colOff>
      <xdr:row>25</xdr:row>
      <xdr:rowOff>226786</xdr:rowOff>
    </xdr:to>
    <xdr:cxnSp macro="">
      <xdr:nvCxnSpPr>
        <xdr:cNvPr id="5" name="Connecteur en 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10800000" flipV="1">
          <a:off x="16891001" y="6304643"/>
          <a:ext cx="2866571" cy="979714"/>
        </a:xfrm>
        <a:prstGeom prst="bentConnector3">
          <a:avLst>
            <a:gd name="adj1" fmla="val -14240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9072</xdr:colOff>
      <xdr:row>3</xdr:row>
      <xdr:rowOff>72572</xdr:rowOff>
    </xdr:from>
    <xdr:to>
      <xdr:col>23</xdr:col>
      <xdr:colOff>90714</xdr:colOff>
      <xdr:row>3</xdr:row>
      <xdr:rowOff>653145</xdr:rowOff>
    </xdr:to>
    <xdr:sp macro="" textlink="">
      <xdr:nvSpPr>
        <xdr:cNvPr id="4" name="Légende encadrée 1 2">
          <a:extLst>
            <a:ext uri="{FF2B5EF4-FFF2-40B4-BE49-F238E27FC236}">
              <a16:creationId xmlns:a16="http://schemas.microsoft.com/office/drawing/2014/main" id="{AC2655D7-96F4-4613-95A1-8C51D5CD41A4}"/>
            </a:ext>
          </a:extLst>
        </xdr:cNvPr>
        <xdr:cNvSpPr/>
      </xdr:nvSpPr>
      <xdr:spPr>
        <a:xfrm>
          <a:off x="16918215" y="616858"/>
          <a:ext cx="3165928" cy="580573"/>
        </a:xfrm>
        <a:prstGeom prst="borderCallout1">
          <a:avLst>
            <a:gd name="adj1" fmla="val 50511"/>
            <a:gd name="adj2" fmla="val 111"/>
            <a:gd name="adj3" fmla="val 52376"/>
            <a:gd name="adj4" fmla="val -24017"/>
          </a:avLst>
        </a:prstGeom>
        <a:solidFill>
          <a:srgbClr val="FF0000"/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RESSOURCE</a:t>
          </a:r>
          <a:r>
            <a:rPr lang="fr-FR" sz="1200" b="1" baseline="0"/>
            <a:t> DOCUMENTAIRE A TRAVAIILLER EN EQUIPE EN CONSEIL D'ENSEIGNEMENT 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204113</xdr:colOff>
      <xdr:row>18</xdr:row>
      <xdr:rowOff>54430</xdr:rowOff>
    </xdr:from>
    <xdr:to>
      <xdr:col>22</xdr:col>
      <xdr:colOff>544285</xdr:colOff>
      <xdr:row>22</xdr:row>
      <xdr:rowOff>9073</xdr:rowOff>
    </xdr:to>
    <xdr:sp macro="" textlink="">
      <xdr:nvSpPr>
        <xdr:cNvPr id="2" name="Légende encadrée 1 2">
          <a:extLst>
            <a:ext uri="{FF2B5EF4-FFF2-40B4-BE49-F238E27FC236}">
              <a16:creationId xmlns:a16="http://schemas.microsoft.com/office/drawing/2014/main" id="{C0F76970-9F6A-4578-9968-DC8A3835978C}"/>
            </a:ext>
          </a:extLst>
        </xdr:cNvPr>
        <xdr:cNvSpPr/>
      </xdr:nvSpPr>
      <xdr:spPr>
        <a:xfrm>
          <a:off x="16174363" y="7033080"/>
          <a:ext cx="3426272" cy="1351643"/>
        </a:xfrm>
        <a:prstGeom prst="borderCallout1">
          <a:avLst>
            <a:gd name="adj1" fmla="val 50511"/>
            <a:gd name="adj2" fmla="val 111"/>
            <a:gd name="adj3" fmla="val 100058"/>
            <a:gd name="adj4" fmla="val -144104"/>
          </a:avLst>
        </a:prstGeom>
        <a:solidFill>
          <a:schemeClr val="accent4">
            <a:lumMod val="60000"/>
            <a:lumOff val="4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Toutes</a:t>
          </a:r>
          <a:r>
            <a:rPr lang="fr-FR" sz="1200" b="1" baseline="0"/>
            <a:t> compétences </a:t>
          </a:r>
          <a:r>
            <a:rPr lang="fr-FR" sz="1200" b="1" baseline="0">
              <a:sym typeface="Symbol" panose="05050102010706020507" pitchFamily="18" charset="2"/>
            </a:rPr>
            <a:t> </a:t>
          </a:r>
          <a:r>
            <a:rPr lang="fr-FR" sz="2000" b="1" baseline="0">
              <a:solidFill>
                <a:srgbClr val="FF0000"/>
              </a:solidFill>
              <a:sym typeface="Symbol" panose="05050102010706020507" pitchFamily="18" charset="2"/>
            </a:rPr>
            <a:t>P</a:t>
          </a:r>
          <a:r>
            <a:rPr lang="fr-FR" sz="1200" b="1" baseline="0">
              <a:solidFill>
                <a:srgbClr val="FF0000"/>
              </a:solidFill>
              <a:sym typeface="Symbol" panose="05050102010706020507" pitchFamily="18" charset="2"/>
            </a:rPr>
            <a:t> </a:t>
          </a:r>
          <a:r>
            <a:rPr lang="fr-FR" sz="1200" b="1" baseline="0">
              <a:solidFill>
                <a:schemeClr val="bg1"/>
              </a:solidFill>
              <a:sym typeface="Symbol" panose="05050102010706020507" pitchFamily="18" charset="2"/>
            </a:rPr>
            <a:t>doit être sujet à une remédiation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18</xdr:col>
      <xdr:colOff>217715</xdr:colOff>
      <xdr:row>21</xdr:row>
      <xdr:rowOff>154214</xdr:rowOff>
    </xdr:from>
    <xdr:to>
      <xdr:col>22</xdr:col>
      <xdr:colOff>1</xdr:colOff>
      <xdr:row>25</xdr:row>
      <xdr:rowOff>226786</xdr:rowOff>
    </xdr:to>
    <xdr:cxnSp macro="">
      <xdr:nvCxnSpPr>
        <xdr:cNvPr id="3" name="Connecteur en angle 4">
          <a:extLst>
            <a:ext uri="{FF2B5EF4-FFF2-40B4-BE49-F238E27FC236}">
              <a16:creationId xmlns:a16="http://schemas.microsoft.com/office/drawing/2014/main" id="{ADDACB8D-EAA0-4177-A70F-002E694BE0D9}"/>
            </a:ext>
          </a:extLst>
        </xdr:cNvPr>
        <xdr:cNvCxnSpPr/>
      </xdr:nvCxnSpPr>
      <xdr:spPr>
        <a:xfrm rot="10800000" flipV="1">
          <a:off x="16187965" y="8180614"/>
          <a:ext cx="2868386" cy="1469572"/>
        </a:xfrm>
        <a:prstGeom prst="bentConnector3">
          <a:avLst>
            <a:gd name="adj1" fmla="val -14240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9072</xdr:colOff>
      <xdr:row>3</xdr:row>
      <xdr:rowOff>72572</xdr:rowOff>
    </xdr:from>
    <xdr:to>
      <xdr:col>23</xdr:col>
      <xdr:colOff>90714</xdr:colOff>
      <xdr:row>3</xdr:row>
      <xdr:rowOff>653145</xdr:rowOff>
    </xdr:to>
    <xdr:sp macro="" textlink="">
      <xdr:nvSpPr>
        <xdr:cNvPr id="4" name="Légende encadrée 1 2">
          <a:extLst>
            <a:ext uri="{FF2B5EF4-FFF2-40B4-BE49-F238E27FC236}">
              <a16:creationId xmlns:a16="http://schemas.microsoft.com/office/drawing/2014/main" id="{716B5446-02A8-402C-9144-AEDAA7851457}"/>
            </a:ext>
          </a:extLst>
        </xdr:cNvPr>
        <xdr:cNvSpPr/>
      </xdr:nvSpPr>
      <xdr:spPr>
        <a:xfrm>
          <a:off x="16741322" y="1018722"/>
          <a:ext cx="3167742" cy="580573"/>
        </a:xfrm>
        <a:prstGeom prst="borderCallout1">
          <a:avLst>
            <a:gd name="adj1" fmla="val 50511"/>
            <a:gd name="adj2" fmla="val 111"/>
            <a:gd name="adj3" fmla="val 52376"/>
            <a:gd name="adj4" fmla="val -24017"/>
          </a:avLst>
        </a:prstGeom>
        <a:solidFill>
          <a:srgbClr val="FF0000"/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RESSOURCE</a:t>
          </a:r>
          <a:r>
            <a:rPr lang="fr-FR" sz="1200" b="1" baseline="0"/>
            <a:t> DOCUMENTAIRE A TRAVAIILLER EN EQUIPE EN CONSEIL D'ENSEIGNEMENT 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B8FD-DB1A-4985-A8F7-9CE1682663E1}">
  <sheetPr>
    <pageSetUpPr fitToPage="1"/>
  </sheetPr>
  <dimension ref="C1:O1000"/>
  <sheetViews>
    <sheetView showGridLines="0" zoomScale="89" workbookViewId="0">
      <selection activeCell="N35" sqref="N35"/>
    </sheetView>
  </sheetViews>
  <sheetFormatPr baseColWidth="10" defaultColWidth="13.7265625" defaultRowHeight="15" customHeight="1"/>
  <cols>
    <col min="1" max="26" width="11.54296875" style="1" customWidth="1"/>
    <col min="27" max="256" width="13.7265625" style="1"/>
    <col min="257" max="282" width="11.54296875" style="1" customWidth="1"/>
    <col min="283" max="512" width="13.7265625" style="1"/>
    <col min="513" max="538" width="11.54296875" style="1" customWidth="1"/>
    <col min="539" max="768" width="13.7265625" style="1"/>
    <col min="769" max="794" width="11.54296875" style="1" customWidth="1"/>
    <col min="795" max="1024" width="13.7265625" style="1"/>
    <col min="1025" max="1050" width="11.54296875" style="1" customWidth="1"/>
    <col min="1051" max="1280" width="13.7265625" style="1"/>
    <col min="1281" max="1306" width="11.54296875" style="1" customWidth="1"/>
    <col min="1307" max="1536" width="13.7265625" style="1"/>
    <col min="1537" max="1562" width="11.54296875" style="1" customWidth="1"/>
    <col min="1563" max="1792" width="13.7265625" style="1"/>
    <col min="1793" max="1818" width="11.54296875" style="1" customWidth="1"/>
    <col min="1819" max="2048" width="13.7265625" style="1"/>
    <col min="2049" max="2074" width="11.54296875" style="1" customWidth="1"/>
    <col min="2075" max="2304" width="13.7265625" style="1"/>
    <col min="2305" max="2330" width="11.54296875" style="1" customWidth="1"/>
    <col min="2331" max="2560" width="13.7265625" style="1"/>
    <col min="2561" max="2586" width="11.54296875" style="1" customWidth="1"/>
    <col min="2587" max="2816" width="13.7265625" style="1"/>
    <col min="2817" max="2842" width="11.54296875" style="1" customWidth="1"/>
    <col min="2843" max="3072" width="13.7265625" style="1"/>
    <col min="3073" max="3098" width="11.54296875" style="1" customWidth="1"/>
    <col min="3099" max="3328" width="13.7265625" style="1"/>
    <col min="3329" max="3354" width="11.54296875" style="1" customWidth="1"/>
    <col min="3355" max="3584" width="13.7265625" style="1"/>
    <col min="3585" max="3610" width="11.54296875" style="1" customWidth="1"/>
    <col min="3611" max="3840" width="13.7265625" style="1"/>
    <col min="3841" max="3866" width="11.54296875" style="1" customWidth="1"/>
    <col min="3867" max="4096" width="13.7265625" style="1"/>
    <col min="4097" max="4122" width="11.54296875" style="1" customWidth="1"/>
    <col min="4123" max="4352" width="13.7265625" style="1"/>
    <col min="4353" max="4378" width="11.54296875" style="1" customWidth="1"/>
    <col min="4379" max="4608" width="13.7265625" style="1"/>
    <col min="4609" max="4634" width="11.54296875" style="1" customWidth="1"/>
    <col min="4635" max="4864" width="13.7265625" style="1"/>
    <col min="4865" max="4890" width="11.54296875" style="1" customWidth="1"/>
    <col min="4891" max="5120" width="13.7265625" style="1"/>
    <col min="5121" max="5146" width="11.54296875" style="1" customWidth="1"/>
    <col min="5147" max="5376" width="13.7265625" style="1"/>
    <col min="5377" max="5402" width="11.54296875" style="1" customWidth="1"/>
    <col min="5403" max="5632" width="13.7265625" style="1"/>
    <col min="5633" max="5658" width="11.54296875" style="1" customWidth="1"/>
    <col min="5659" max="5888" width="13.7265625" style="1"/>
    <col min="5889" max="5914" width="11.54296875" style="1" customWidth="1"/>
    <col min="5915" max="6144" width="13.7265625" style="1"/>
    <col min="6145" max="6170" width="11.54296875" style="1" customWidth="1"/>
    <col min="6171" max="6400" width="13.7265625" style="1"/>
    <col min="6401" max="6426" width="11.54296875" style="1" customWidth="1"/>
    <col min="6427" max="6656" width="13.7265625" style="1"/>
    <col min="6657" max="6682" width="11.54296875" style="1" customWidth="1"/>
    <col min="6683" max="6912" width="13.7265625" style="1"/>
    <col min="6913" max="6938" width="11.54296875" style="1" customWidth="1"/>
    <col min="6939" max="7168" width="13.7265625" style="1"/>
    <col min="7169" max="7194" width="11.54296875" style="1" customWidth="1"/>
    <col min="7195" max="7424" width="13.7265625" style="1"/>
    <col min="7425" max="7450" width="11.54296875" style="1" customWidth="1"/>
    <col min="7451" max="7680" width="13.7265625" style="1"/>
    <col min="7681" max="7706" width="11.54296875" style="1" customWidth="1"/>
    <col min="7707" max="7936" width="13.7265625" style="1"/>
    <col min="7937" max="7962" width="11.54296875" style="1" customWidth="1"/>
    <col min="7963" max="8192" width="13.7265625" style="1"/>
    <col min="8193" max="8218" width="11.54296875" style="1" customWidth="1"/>
    <col min="8219" max="8448" width="13.7265625" style="1"/>
    <col min="8449" max="8474" width="11.54296875" style="1" customWidth="1"/>
    <col min="8475" max="8704" width="13.7265625" style="1"/>
    <col min="8705" max="8730" width="11.54296875" style="1" customWidth="1"/>
    <col min="8731" max="8960" width="13.7265625" style="1"/>
    <col min="8961" max="8986" width="11.54296875" style="1" customWidth="1"/>
    <col min="8987" max="9216" width="13.7265625" style="1"/>
    <col min="9217" max="9242" width="11.54296875" style="1" customWidth="1"/>
    <col min="9243" max="9472" width="13.7265625" style="1"/>
    <col min="9473" max="9498" width="11.54296875" style="1" customWidth="1"/>
    <col min="9499" max="9728" width="13.7265625" style="1"/>
    <col min="9729" max="9754" width="11.54296875" style="1" customWidth="1"/>
    <col min="9755" max="9984" width="13.7265625" style="1"/>
    <col min="9985" max="10010" width="11.54296875" style="1" customWidth="1"/>
    <col min="10011" max="10240" width="13.7265625" style="1"/>
    <col min="10241" max="10266" width="11.54296875" style="1" customWidth="1"/>
    <col min="10267" max="10496" width="13.7265625" style="1"/>
    <col min="10497" max="10522" width="11.54296875" style="1" customWidth="1"/>
    <col min="10523" max="10752" width="13.7265625" style="1"/>
    <col min="10753" max="10778" width="11.54296875" style="1" customWidth="1"/>
    <col min="10779" max="11008" width="13.7265625" style="1"/>
    <col min="11009" max="11034" width="11.54296875" style="1" customWidth="1"/>
    <col min="11035" max="11264" width="13.7265625" style="1"/>
    <col min="11265" max="11290" width="11.54296875" style="1" customWidth="1"/>
    <col min="11291" max="11520" width="13.7265625" style="1"/>
    <col min="11521" max="11546" width="11.54296875" style="1" customWidth="1"/>
    <col min="11547" max="11776" width="13.7265625" style="1"/>
    <col min="11777" max="11802" width="11.54296875" style="1" customWidth="1"/>
    <col min="11803" max="12032" width="13.7265625" style="1"/>
    <col min="12033" max="12058" width="11.54296875" style="1" customWidth="1"/>
    <col min="12059" max="12288" width="13.7265625" style="1"/>
    <col min="12289" max="12314" width="11.54296875" style="1" customWidth="1"/>
    <col min="12315" max="12544" width="13.7265625" style="1"/>
    <col min="12545" max="12570" width="11.54296875" style="1" customWidth="1"/>
    <col min="12571" max="12800" width="13.7265625" style="1"/>
    <col min="12801" max="12826" width="11.54296875" style="1" customWidth="1"/>
    <col min="12827" max="13056" width="13.7265625" style="1"/>
    <col min="13057" max="13082" width="11.54296875" style="1" customWidth="1"/>
    <col min="13083" max="13312" width="13.7265625" style="1"/>
    <col min="13313" max="13338" width="11.54296875" style="1" customWidth="1"/>
    <col min="13339" max="13568" width="13.7265625" style="1"/>
    <col min="13569" max="13594" width="11.54296875" style="1" customWidth="1"/>
    <col min="13595" max="13824" width="13.7265625" style="1"/>
    <col min="13825" max="13850" width="11.54296875" style="1" customWidth="1"/>
    <col min="13851" max="14080" width="13.7265625" style="1"/>
    <col min="14081" max="14106" width="11.54296875" style="1" customWidth="1"/>
    <col min="14107" max="14336" width="13.7265625" style="1"/>
    <col min="14337" max="14362" width="11.54296875" style="1" customWidth="1"/>
    <col min="14363" max="14592" width="13.7265625" style="1"/>
    <col min="14593" max="14618" width="11.54296875" style="1" customWidth="1"/>
    <col min="14619" max="14848" width="13.7265625" style="1"/>
    <col min="14849" max="14874" width="11.54296875" style="1" customWidth="1"/>
    <col min="14875" max="15104" width="13.7265625" style="1"/>
    <col min="15105" max="15130" width="11.54296875" style="1" customWidth="1"/>
    <col min="15131" max="15360" width="13.7265625" style="1"/>
    <col min="15361" max="15386" width="11.54296875" style="1" customWidth="1"/>
    <col min="15387" max="15616" width="13.7265625" style="1"/>
    <col min="15617" max="15642" width="11.54296875" style="1" customWidth="1"/>
    <col min="15643" max="15872" width="13.7265625" style="1"/>
    <col min="15873" max="15898" width="11.54296875" style="1" customWidth="1"/>
    <col min="15899" max="16128" width="13.7265625" style="1"/>
    <col min="16129" max="16154" width="11.54296875" style="1" customWidth="1"/>
    <col min="16155" max="16384" width="13.7265625" style="1"/>
  </cols>
  <sheetData>
    <row r="1" spans="3:14" ht="13.5" customHeight="1"/>
    <row r="2" spans="3:14" ht="13.5" customHeight="1">
      <c r="C2" s="2" t="s">
        <v>102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3:14" ht="13.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3:14" ht="15" customHeight="1">
      <c r="C4" s="3"/>
      <c r="D4" s="97" t="s">
        <v>130</v>
      </c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3:14" ht="13.5" customHeight="1">
      <c r="C5" s="3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3:14" ht="13.5" customHeight="1">
      <c r="C6" s="3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3:14" ht="13.5" customHeight="1">
      <c r="C7" s="3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3:14" ht="13.5" customHeight="1">
      <c r="C8" s="3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3:14" ht="13.5" customHeight="1">
      <c r="C9" s="3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3:14" ht="13.5" customHeight="1">
      <c r="C10" s="3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3:14" ht="13.5" customHeight="1">
      <c r="C11" s="3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3:14" ht="13.5" customHeight="1">
      <c r="C12" s="3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3:14" ht="13.5" customHeight="1">
      <c r="C13" s="3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3:14" ht="13.5" customHeight="1">
      <c r="C14" s="3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3:14" ht="13.5" customHeight="1">
      <c r="C15" s="3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3:14" ht="13.5" customHeight="1">
      <c r="C16" s="3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3:15" ht="13.5" customHeight="1">
      <c r="C17" s="3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3:15" ht="13.5" customHeight="1">
      <c r="C18" s="3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3:15" ht="13.5" customHeight="1">
      <c r="C19" s="3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3:15" ht="13.5" customHeight="1">
      <c r="C20" s="3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3:15" ht="13.5" customHeight="1">
      <c r="C21" s="3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3:15" ht="13.5" customHeight="1">
      <c r="C22" s="3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3:15" ht="13.5" customHeight="1">
      <c r="C23" s="3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3:15" ht="13.5" customHeight="1">
      <c r="C24" s="3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3:15" ht="13.5" customHeight="1">
      <c r="C25" s="3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3:15" ht="13.5" customHeight="1">
      <c r="C26" s="3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27" spans="3:15" ht="13.5" customHeight="1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3:15" ht="13.5" customHeight="1"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3:15" ht="13.5" customHeigh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3:15" ht="13.5" customHeight="1"/>
    <row r="31" spans="3:15" ht="13.5" customHeight="1"/>
    <row r="32" spans="3:15" ht="13.5" customHeight="1">
      <c r="M32" s="98"/>
      <c r="N32" s="99"/>
      <c r="O32" s="99"/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algorithmName="SHA-512" hashValue="k3e5MAuvbs2kDV+3IPw/2LDDZ4+03BF3u7ird8O04MQNaSS8pcQRJTNXv/L2KAQMyt/d7g/hzXIqaC9z6tdrLw==" saltValue="fme/wS3N3NvdMgg1L2HLNw==" spinCount="100000" sheet="1" objects="1" scenarios="1" selectLockedCells="1" selectUnlockedCells="1"/>
  <mergeCells count="2">
    <mergeCell ref="D4:N26"/>
    <mergeCell ref="M32:O32"/>
  </mergeCells>
  <pageMargins left="0.7" right="0.7" top="0.75" bottom="0.75" header="0" footer="0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82"/>
  <sheetViews>
    <sheetView showGridLines="0" zoomScale="40" zoomScaleNormal="40" zoomScaleSheetLayoutView="30" workbookViewId="0">
      <selection activeCell="O13" sqref="O13"/>
    </sheetView>
  </sheetViews>
  <sheetFormatPr baseColWidth="10" defaultColWidth="21.26953125" defaultRowHeight="55.5" customHeight="1"/>
  <cols>
    <col min="1" max="2" width="21.26953125" style="4"/>
    <col min="3" max="3" width="4" style="8" customWidth="1"/>
    <col min="4" max="4" width="21.26953125" style="8"/>
    <col min="5" max="6" width="29.1796875" style="47" customWidth="1"/>
    <col min="7" max="7" width="29.1796875" style="48" customWidth="1"/>
    <col min="8" max="9" width="21.26953125" style="46"/>
    <col min="10" max="10" width="21.26953125" style="8"/>
    <col min="11" max="11" width="23.81640625" style="8" customWidth="1"/>
    <col min="12" max="13" width="10.81640625" style="8" customWidth="1"/>
    <col min="14" max="14" width="21.26953125" style="8"/>
    <col min="15" max="15" width="21" style="46" customWidth="1"/>
    <col min="16" max="16" width="22.81640625" style="46"/>
    <col min="17" max="17" width="5.26953125" style="46" customWidth="1"/>
    <col min="18" max="18" width="6" style="46" customWidth="1"/>
    <col min="19" max="23" width="8.54296875" style="46" customWidth="1"/>
    <col min="24" max="25" width="22.81640625" style="46"/>
    <col min="26" max="26" width="21" style="46" customWidth="1"/>
    <col min="27" max="27" width="21.26953125" style="46"/>
    <col min="28" max="28" width="5.26953125" style="46" customWidth="1"/>
    <col min="29" max="29" width="6" style="46" customWidth="1"/>
    <col min="30" max="34" width="8.54296875" style="46" customWidth="1"/>
    <col min="35" max="35" width="4.81640625" style="8" customWidth="1"/>
    <col min="36" max="16384" width="21.26953125" style="8"/>
  </cols>
  <sheetData>
    <row r="1" spans="1:35" s="4" customFormat="1" ht="55.5" customHeight="1">
      <c r="H1" s="5"/>
      <c r="I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s="4" customFormat="1" ht="55.5" customHeight="1">
      <c r="H2" s="5"/>
      <c r="I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5" s="4" customFormat="1" ht="20.5" customHeight="1">
      <c r="C3" s="6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</row>
    <row r="4" spans="1:35" s="4" customFormat="1" ht="55.5" customHeight="1">
      <c r="C4" s="6"/>
      <c r="D4" s="114" t="s">
        <v>101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21.75" customHeight="1">
      <c r="C5" s="6"/>
      <c r="D5" s="6"/>
      <c r="E5" s="6"/>
      <c r="F5" s="6"/>
      <c r="G5" s="6"/>
      <c r="H5" s="7"/>
      <c r="I5" s="7"/>
      <c r="J5" s="6"/>
      <c r="K5" s="6"/>
      <c r="L5" s="6"/>
      <c r="M5" s="6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6"/>
    </row>
    <row r="6" spans="1:35" s="11" customFormat="1" ht="28.5" customHeight="1">
      <c r="A6" s="9"/>
      <c r="B6" s="9"/>
      <c r="C6" s="10"/>
      <c r="D6" s="119" t="s">
        <v>96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I6" s="10"/>
    </row>
    <row r="7" spans="1:35" s="11" customFormat="1" ht="36" customHeight="1">
      <c r="A7" s="9"/>
      <c r="B7" s="9"/>
      <c r="C7" s="10"/>
      <c r="D7" s="128" t="s">
        <v>57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30"/>
      <c r="AI7" s="10"/>
    </row>
    <row r="8" spans="1:35" s="14" customFormat="1" ht="78" customHeight="1">
      <c r="A8" s="12"/>
      <c r="B8" s="12"/>
      <c r="C8" s="13"/>
      <c r="D8" s="135" t="s">
        <v>60</v>
      </c>
      <c r="E8" s="136"/>
      <c r="F8" s="136"/>
      <c r="G8" s="136"/>
      <c r="H8" s="137"/>
      <c r="I8" s="125" t="s">
        <v>58</v>
      </c>
      <c r="J8" s="126"/>
      <c r="K8" s="126"/>
      <c r="L8" s="126"/>
      <c r="M8" s="126"/>
      <c r="N8" s="127"/>
      <c r="O8" s="132" t="s">
        <v>88</v>
      </c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4"/>
      <c r="AI8" s="13"/>
    </row>
    <row r="9" spans="1:35" s="20" customFormat="1" ht="69" customHeight="1">
      <c r="A9" s="15"/>
      <c r="B9" s="15"/>
      <c r="C9" s="16"/>
      <c r="D9" s="17" t="s">
        <v>59</v>
      </c>
      <c r="E9" s="18" t="s">
        <v>61</v>
      </c>
      <c r="F9" s="18" t="s">
        <v>56</v>
      </c>
      <c r="G9" s="17" t="s">
        <v>45</v>
      </c>
      <c r="H9" s="19" t="s">
        <v>80</v>
      </c>
      <c r="I9" s="122" t="s">
        <v>85</v>
      </c>
      <c r="J9" s="123"/>
      <c r="K9" s="123"/>
      <c r="L9" s="123"/>
      <c r="M9" s="123"/>
      <c r="N9" s="124"/>
      <c r="O9" s="106" t="s">
        <v>89</v>
      </c>
      <c r="P9" s="106"/>
      <c r="Q9" s="106"/>
      <c r="R9" s="106"/>
      <c r="S9" s="106"/>
      <c r="T9" s="106"/>
      <c r="U9" s="106"/>
      <c r="V9" s="106"/>
      <c r="W9" s="106"/>
      <c r="X9" s="106" t="s">
        <v>90</v>
      </c>
      <c r="Y9" s="106"/>
      <c r="Z9" s="131" t="s">
        <v>91</v>
      </c>
      <c r="AA9" s="131"/>
      <c r="AB9" s="131"/>
      <c r="AC9" s="131"/>
      <c r="AD9" s="131"/>
      <c r="AE9" s="131"/>
      <c r="AF9" s="131"/>
      <c r="AG9" s="131"/>
      <c r="AH9" s="131"/>
      <c r="AI9" s="16"/>
    </row>
    <row r="10" spans="1:35" s="32" customFormat="1" ht="51" customHeight="1">
      <c r="A10" s="21"/>
      <c r="B10" s="21"/>
      <c r="C10" s="22"/>
      <c r="D10" s="138"/>
      <c r="E10" s="107" t="s">
        <v>84</v>
      </c>
      <c r="F10" s="108"/>
      <c r="G10" s="108"/>
      <c r="H10" s="109"/>
      <c r="I10" s="23" t="s">
        <v>86</v>
      </c>
      <c r="J10" s="24" t="s">
        <v>79</v>
      </c>
      <c r="K10" s="24" t="s">
        <v>87</v>
      </c>
      <c r="L10" s="24" t="s">
        <v>53</v>
      </c>
      <c r="M10" s="24" t="s">
        <v>54</v>
      </c>
      <c r="N10" s="24" t="s">
        <v>55</v>
      </c>
      <c r="O10" s="25" t="s">
        <v>46</v>
      </c>
      <c r="P10" s="25" t="s">
        <v>81</v>
      </c>
      <c r="Q10" s="26" t="s">
        <v>32</v>
      </c>
      <c r="R10" s="26" t="s">
        <v>33</v>
      </c>
      <c r="S10" s="27" t="s">
        <v>47</v>
      </c>
      <c r="T10" s="27" t="s">
        <v>48</v>
      </c>
      <c r="U10" s="27" t="s">
        <v>49</v>
      </c>
      <c r="V10" s="27" t="s">
        <v>50</v>
      </c>
      <c r="W10" s="27" t="s">
        <v>51</v>
      </c>
      <c r="X10" s="28" t="s">
        <v>82</v>
      </c>
      <c r="Y10" s="28" t="s">
        <v>83</v>
      </c>
      <c r="Z10" s="29" t="s">
        <v>46</v>
      </c>
      <c r="AA10" s="29" t="s">
        <v>81</v>
      </c>
      <c r="AB10" s="30" t="s">
        <v>32</v>
      </c>
      <c r="AC10" s="30" t="s">
        <v>33</v>
      </c>
      <c r="AD10" s="31" t="s">
        <v>47</v>
      </c>
      <c r="AE10" s="31" t="s">
        <v>48</v>
      </c>
      <c r="AF10" s="31" t="s">
        <v>49</v>
      </c>
      <c r="AG10" s="31" t="s">
        <v>50</v>
      </c>
      <c r="AH10" s="31" t="s">
        <v>51</v>
      </c>
      <c r="AI10" s="22"/>
    </row>
    <row r="11" spans="1:35" ht="55.5" customHeight="1">
      <c r="C11" s="6"/>
      <c r="D11" s="138"/>
      <c r="E11" s="110" t="s">
        <v>62</v>
      </c>
      <c r="F11" s="110" t="s">
        <v>64</v>
      </c>
      <c r="G11" s="33" t="s">
        <v>68</v>
      </c>
      <c r="H11" s="34" t="s">
        <v>92</v>
      </c>
      <c r="I11" s="100" t="s">
        <v>76</v>
      </c>
      <c r="J11" s="35"/>
      <c r="K11" s="35"/>
      <c r="L11" s="35"/>
      <c r="M11" s="35"/>
      <c r="N11" s="36"/>
      <c r="O11" s="37"/>
      <c r="P11" s="37"/>
      <c r="Q11" s="37"/>
      <c r="R11" s="37"/>
      <c r="S11" s="37"/>
      <c r="T11" s="37"/>
      <c r="U11" s="37"/>
      <c r="V11" s="37"/>
      <c r="W11" s="37"/>
      <c r="X11" s="38"/>
      <c r="Y11" s="38"/>
      <c r="Z11" s="39"/>
      <c r="AA11" s="39"/>
      <c r="AB11" s="39"/>
      <c r="AC11" s="39"/>
      <c r="AD11" s="39"/>
      <c r="AE11" s="39"/>
      <c r="AF11" s="39"/>
      <c r="AG11" s="39"/>
      <c r="AH11" s="39"/>
      <c r="AI11" s="6"/>
    </row>
    <row r="12" spans="1:35" ht="55.5" customHeight="1">
      <c r="C12" s="6"/>
      <c r="D12" s="138"/>
      <c r="E12" s="111"/>
      <c r="F12" s="112"/>
      <c r="G12" s="33" t="s">
        <v>69</v>
      </c>
      <c r="H12" s="34" t="s">
        <v>94</v>
      </c>
      <c r="I12" s="101"/>
      <c r="J12" s="40"/>
      <c r="K12" s="40"/>
      <c r="L12" s="40"/>
      <c r="M12" s="40"/>
      <c r="N12" s="41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8"/>
      <c r="Z12" s="39"/>
      <c r="AA12" s="39"/>
      <c r="AB12" s="39"/>
      <c r="AC12" s="39"/>
      <c r="AD12" s="39"/>
      <c r="AE12" s="39"/>
      <c r="AF12" s="39"/>
      <c r="AG12" s="39"/>
      <c r="AH12" s="39"/>
      <c r="AI12" s="6"/>
    </row>
    <row r="13" spans="1:35" ht="55.5" customHeight="1">
      <c r="C13" s="6"/>
      <c r="D13" s="138"/>
      <c r="E13" s="111"/>
      <c r="F13" s="110" t="s">
        <v>65</v>
      </c>
      <c r="G13" s="42" t="s">
        <v>70</v>
      </c>
      <c r="H13" s="103" t="s">
        <v>93</v>
      </c>
      <c r="I13" s="100" t="s">
        <v>77</v>
      </c>
      <c r="J13" s="40"/>
      <c r="K13" s="40"/>
      <c r="L13" s="40"/>
      <c r="M13" s="40"/>
      <c r="N13" s="41"/>
      <c r="O13" s="37"/>
      <c r="P13" s="37"/>
      <c r="Q13" s="37"/>
      <c r="R13" s="37"/>
      <c r="S13" s="37"/>
      <c r="T13" s="37"/>
      <c r="U13" s="37"/>
      <c r="V13" s="37"/>
      <c r="W13" s="37"/>
      <c r="X13" s="38"/>
      <c r="Y13" s="38"/>
      <c r="Z13" s="39"/>
      <c r="AA13" s="39"/>
      <c r="AB13" s="39"/>
      <c r="AC13" s="39"/>
      <c r="AD13" s="39"/>
      <c r="AE13" s="39"/>
      <c r="AF13" s="39"/>
      <c r="AG13" s="39"/>
      <c r="AH13" s="39"/>
      <c r="AI13" s="6"/>
    </row>
    <row r="14" spans="1:35" ht="55.5" customHeight="1">
      <c r="C14" s="6"/>
      <c r="D14" s="138"/>
      <c r="E14" s="112"/>
      <c r="F14" s="112"/>
      <c r="G14" s="42" t="s">
        <v>71</v>
      </c>
      <c r="H14" s="105"/>
      <c r="I14" s="101"/>
      <c r="J14" s="41"/>
      <c r="K14" s="41"/>
      <c r="L14" s="41"/>
      <c r="M14" s="41"/>
      <c r="N14" s="41"/>
      <c r="O14" s="37"/>
      <c r="P14" s="37"/>
      <c r="Q14" s="37"/>
      <c r="R14" s="37"/>
      <c r="S14" s="37"/>
      <c r="T14" s="37"/>
      <c r="U14" s="37"/>
      <c r="V14" s="37"/>
      <c r="W14" s="37"/>
      <c r="X14" s="38"/>
      <c r="Y14" s="38"/>
      <c r="Z14" s="39"/>
      <c r="AA14" s="39"/>
      <c r="AB14" s="39"/>
      <c r="AC14" s="39"/>
      <c r="AD14" s="39"/>
      <c r="AE14" s="39"/>
      <c r="AF14" s="39"/>
      <c r="AG14" s="39"/>
      <c r="AH14" s="39"/>
      <c r="AI14" s="6"/>
    </row>
    <row r="15" spans="1:35" ht="55.5" customHeight="1">
      <c r="C15" s="6"/>
      <c r="D15" s="138"/>
      <c r="E15" s="110" t="s">
        <v>63</v>
      </c>
      <c r="F15" s="110" t="s">
        <v>66</v>
      </c>
      <c r="G15" s="43" t="s">
        <v>72</v>
      </c>
      <c r="H15" s="103" t="s">
        <v>95</v>
      </c>
      <c r="I15" s="100" t="s">
        <v>30</v>
      </c>
      <c r="J15" s="41"/>
      <c r="K15" s="41"/>
      <c r="L15" s="41"/>
      <c r="M15" s="41"/>
      <c r="N15" s="41"/>
      <c r="O15" s="37"/>
      <c r="P15" s="37"/>
      <c r="Q15" s="37"/>
      <c r="R15" s="37"/>
      <c r="S15" s="37"/>
      <c r="T15" s="37"/>
      <c r="U15" s="37"/>
      <c r="V15" s="37"/>
      <c r="W15" s="37"/>
      <c r="X15" s="38"/>
      <c r="Y15" s="38"/>
      <c r="Z15" s="39"/>
      <c r="AA15" s="39"/>
      <c r="AB15" s="39"/>
      <c r="AC15" s="39"/>
      <c r="AD15" s="39"/>
      <c r="AE15" s="39"/>
      <c r="AF15" s="39"/>
      <c r="AG15" s="39"/>
      <c r="AH15" s="39"/>
      <c r="AI15" s="6"/>
    </row>
    <row r="16" spans="1:35" ht="55.5" customHeight="1">
      <c r="C16" s="6"/>
      <c r="D16" s="138"/>
      <c r="E16" s="111"/>
      <c r="F16" s="111"/>
      <c r="G16" s="43" t="s">
        <v>73</v>
      </c>
      <c r="H16" s="104"/>
      <c r="I16" s="102"/>
      <c r="J16" s="41"/>
      <c r="K16" s="41"/>
      <c r="L16" s="41"/>
      <c r="M16" s="41"/>
      <c r="N16" s="41"/>
      <c r="O16" s="37"/>
      <c r="P16" s="37"/>
      <c r="Q16" s="37"/>
      <c r="R16" s="37"/>
      <c r="S16" s="37"/>
      <c r="T16" s="37"/>
      <c r="U16" s="37"/>
      <c r="V16" s="37"/>
      <c r="W16" s="37"/>
      <c r="X16" s="38"/>
      <c r="Y16" s="38"/>
      <c r="Z16" s="39"/>
      <c r="AA16" s="39"/>
      <c r="AB16" s="39"/>
      <c r="AC16" s="39"/>
      <c r="AD16" s="39"/>
      <c r="AE16" s="39"/>
      <c r="AF16" s="39"/>
      <c r="AG16" s="39"/>
      <c r="AH16" s="39"/>
      <c r="AI16" s="6"/>
    </row>
    <row r="17" spans="3:35" ht="55.5" customHeight="1">
      <c r="C17" s="6"/>
      <c r="D17" s="138"/>
      <c r="E17" s="111"/>
      <c r="F17" s="112"/>
      <c r="G17" s="43" t="s">
        <v>74</v>
      </c>
      <c r="H17" s="104"/>
      <c r="I17" s="101"/>
      <c r="J17" s="41"/>
      <c r="K17" s="41"/>
      <c r="L17" s="41"/>
      <c r="M17" s="41"/>
      <c r="N17" s="41"/>
      <c r="O17" s="37"/>
      <c r="P17" s="37"/>
      <c r="Q17" s="37"/>
      <c r="R17" s="37"/>
      <c r="S17" s="37"/>
      <c r="T17" s="37"/>
      <c r="U17" s="37"/>
      <c r="V17" s="37"/>
      <c r="W17" s="37"/>
      <c r="X17" s="38"/>
      <c r="Y17" s="38"/>
      <c r="Z17" s="39"/>
      <c r="AA17" s="39"/>
      <c r="AB17" s="39"/>
      <c r="AC17" s="39"/>
      <c r="AD17" s="39"/>
      <c r="AE17" s="39"/>
      <c r="AF17" s="39"/>
      <c r="AG17" s="39"/>
      <c r="AH17" s="39"/>
      <c r="AI17" s="6"/>
    </row>
    <row r="18" spans="3:35" ht="55.5" customHeight="1">
      <c r="C18" s="6"/>
      <c r="D18" s="138"/>
      <c r="E18" s="112"/>
      <c r="F18" s="44" t="s">
        <v>67</v>
      </c>
      <c r="G18" s="43" t="s">
        <v>75</v>
      </c>
      <c r="H18" s="105"/>
      <c r="I18" s="45" t="s">
        <v>78</v>
      </c>
      <c r="J18" s="41"/>
      <c r="K18" s="41"/>
      <c r="L18" s="41"/>
      <c r="M18" s="41"/>
      <c r="N18" s="41"/>
      <c r="O18" s="37"/>
      <c r="P18" s="37"/>
      <c r="Q18" s="37"/>
      <c r="R18" s="37"/>
      <c r="S18" s="37"/>
      <c r="T18" s="37"/>
      <c r="U18" s="37"/>
      <c r="V18" s="37"/>
      <c r="W18" s="37"/>
      <c r="X18" s="38"/>
      <c r="Y18" s="38"/>
      <c r="Z18" s="39"/>
      <c r="AA18" s="39"/>
      <c r="AB18" s="39"/>
      <c r="AC18" s="39"/>
      <c r="AD18" s="39"/>
      <c r="AE18" s="39"/>
      <c r="AF18" s="39"/>
      <c r="AG18" s="39"/>
      <c r="AH18" s="39"/>
      <c r="AI18" s="6"/>
    </row>
    <row r="19" spans="3:35" s="4" customFormat="1" ht="19.5" customHeight="1">
      <c r="C19" s="6"/>
      <c r="D19" s="6"/>
      <c r="E19" s="6"/>
      <c r="F19" s="6"/>
      <c r="G19" s="6"/>
      <c r="H19" s="7"/>
      <c r="I19" s="7"/>
      <c r="J19" s="6"/>
      <c r="K19" s="6"/>
      <c r="L19" s="6"/>
      <c r="M19" s="6"/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6"/>
    </row>
    <row r="20" spans="3:35" s="4" customFormat="1" ht="55.5" customHeight="1">
      <c r="C20" s="6"/>
      <c r="D20" s="117" t="s">
        <v>97</v>
      </c>
      <c r="E20" s="117"/>
      <c r="F20" s="117"/>
      <c r="G20" s="117"/>
      <c r="H20" s="117"/>
      <c r="I20" s="115" t="s">
        <v>98</v>
      </c>
      <c r="J20" s="115"/>
      <c r="K20" s="115"/>
      <c r="L20" s="115"/>
      <c r="M20" s="115"/>
      <c r="N20" s="115"/>
      <c r="O20" s="118" t="s">
        <v>99</v>
      </c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6" t="s">
        <v>100</v>
      </c>
      <c r="AA20" s="116"/>
      <c r="AB20" s="116"/>
      <c r="AC20" s="116"/>
      <c r="AD20" s="116"/>
      <c r="AE20" s="116"/>
      <c r="AF20" s="116"/>
      <c r="AG20" s="116"/>
      <c r="AH20" s="116"/>
      <c r="AI20" s="6"/>
    </row>
    <row r="21" spans="3:35" s="4" customFormat="1" ht="20.5" customHeight="1"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</row>
    <row r="22" spans="3:35" s="4" customFormat="1" ht="55.5" customHeight="1">
      <c r="H22" s="46"/>
      <c r="I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3:35" s="4" customFormat="1" ht="55.5" customHeight="1">
      <c r="H23" s="46"/>
      <c r="I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3:35" s="4" customFormat="1" ht="55.5" customHeight="1">
      <c r="H24" s="46"/>
      <c r="I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3:35" s="4" customFormat="1" ht="55.5" customHeight="1">
      <c r="H25" s="46"/>
      <c r="I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spans="3:35" s="4" customFormat="1" ht="55.5" customHeight="1">
      <c r="H26" s="46"/>
      <c r="I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</row>
    <row r="27" spans="3:35" s="4" customFormat="1" ht="55.5" customHeight="1">
      <c r="H27" s="46"/>
      <c r="I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3:35" s="4" customFormat="1" ht="55.5" customHeight="1">
      <c r="H28" s="46"/>
      <c r="I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</row>
    <row r="29" spans="3:35" s="4" customFormat="1" ht="55.5" customHeight="1">
      <c r="H29" s="46"/>
      <c r="I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</row>
    <row r="30" spans="3:35" s="4" customFormat="1" ht="55.5" customHeight="1">
      <c r="H30" s="46"/>
      <c r="I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3:35" s="4" customFormat="1" ht="55.5" customHeight="1">
      <c r="H31" s="46"/>
      <c r="I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</row>
    <row r="32" spans="3:35" s="4" customFormat="1" ht="55.5" customHeight="1">
      <c r="H32" s="46"/>
      <c r="I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</row>
    <row r="33" spans="8:34" s="4" customFormat="1" ht="55.5" customHeight="1">
      <c r="H33" s="46"/>
      <c r="I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</row>
    <row r="34" spans="8:34" s="4" customFormat="1" ht="55.5" customHeight="1">
      <c r="H34" s="46"/>
      <c r="I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</row>
    <row r="35" spans="8:34" s="4" customFormat="1" ht="55.5" customHeight="1">
      <c r="H35" s="46"/>
      <c r="I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8:34" s="4" customFormat="1" ht="55.5" customHeight="1">
      <c r="H36" s="46"/>
      <c r="I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</row>
    <row r="37" spans="8:34" s="4" customFormat="1" ht="55.5" customHeight="1">
      <c r="H37" s="46"/>
      <c r="I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8:34" s="4" customFormat="1" ht="55.5" customHeight="1">
      <c r="H38" s="46"/>
      <c r="I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</row>
    <row r="39" spans="8:34" s="4" customFormat="1" ht="55.5" customHeight="1">
      <c r="H39" s="46"/>
      <c r="I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</row>
    <row r="40" spans="8:34" s="4" customFormat="1" ht="55.5" customHeight="1">
      <c r="H40" s="46"/>
      <c r="I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</row>
    <row r="41" spans="8:34" s="4" customFormat="1" ht="55.5" customHeight="1">
      <c r="H41" s="46"/>
      <c r="I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8:34" s="4" customFormat="1" ht="55.5" customHeight="1">
      <c r="H42" s="46"/>
      <c r="I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</row>
    <row r="43" spans="8:34" s="4" customFormat="1" ht="55.5" customHeight="1">
      <c r="H43" s="46"/>
      <c r="I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</row>
    <row r="44" spans="8:34" s="4" customFormat="1" ht="55.5" customHeight="1">
      <c r="H44" s="46"/>
      <c r="I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</row>
    <row r="45" spans="8:34" s="4" customFormat="1" ht="55.5" customHeight="1">
      <c r="H45" s="46"/>
      <c r="I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8:34" s="4" customFormat="1" ht="55.5" customHeight="1">
      <c r="H46" s="46"/>
      <c r="I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</row>
    <row r="47" spans="8:34" s="4" customFormat="1" ht="55.5" customHeight="1">
      <c r="H47" s="46"/>
      <c r="I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spans="8:34" s="4" customFormat="1" ht="55.5" customHeight="1">
      <c r="H48" s="46"/>
      <c r="I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</row>
    <row r="49" spans="8:34" s="4" customFormat="1" ht="55.5" customHeight="1">
      <c r="H49" s="46"/>
      <c r="I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</row>
    <row r="50" spans="8:34" s="4" customFormat="1" ht="55.5" customHeight="1">
      <c r="H50" s="46"/>
      <c r="I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</row>
    <row r="51" spans="8:34" s="4" customFormat="1" ht="55.5" customHeight="1">
      <c r="H51" s="46"/>
      <c r="I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</row>
    <row r="52" spans="8:34" s="4" customFormat="1" ht="55.5" customHeight="1">
      <c r="H52" s="46"/>
      <c r="I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</row>
    <row r="53" spans="8:34" s="4" customFormat="1" ht="55.5" customHeight="1">
      <c r="H53" s="46"/>
      <c r="I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</row>
    <row r="54" spans="8:34" s="4" customFormat="1" ht="55.5" customHeight="1">
      <c r="H54" s="46"/>
      <c r="I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</row>
    <row r="55" spans="8:34" s="4" customFormat="1" ht="55.5" customHeight="1">
      <c r="H55" s="46"/>
      <c r="I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spans="8:34" s="4" customFormat="1" ht="55.5" customHeight="1">
      <c r="H56" s="46"/>
      <c r="I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</row>
    <row r="57" spans="8:34" s="4" customFormat="1" ht="55.5" customHeight="1">
      <c r="H57" s="46"/>
      <c r="I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</row>
    <row r="58" spans="8:34" s="4" customFormat="1" ht="55.5" customHeight="1">
      <c r="H58" s="46"/>
      <c r="I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</row>
    <row r="59" spans="8:34" s="4" customFormat="1" ht="55.5" customHeight="1">
      <c r="H59" s="46"/>
      <c r="I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</row>
    <row r="60" spans="8:34" s="4" customFormat="1" ht="55.5" customHeight="1">
      <c r="H60" s="46"/>
      <c r="I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</row>
    <row r="61" spans="8:34" s="4" customFormat="1" ht="55.5" customHeight="1">
      <c r="H61" s="46"/>
      <c r="I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</row>
    <row r="62" spans="8:34" s="4" customFormat="1" ht="55.5" customHeight="1">
      <c r="H62" s="46"/>
      <c r="I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</row>
    <row r="63" spans="8:34" s="4" customFormat="1" ht="55.5" customHeight="1">
      <c r="H63" s="46"/>
      <c r="I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</row>
    <row r="64" spans="8:34" s="4" customFormat="1" ht="55.5" customHeight="1">
      <c r="H64" s="46"/>
      <c r="I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</row>
    <row r="65" spans="8:34" s="4" customFormat="1" ht="55.5" customHeight="1">
      <c r="H65" s="46"/>
      <c r="I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</row>
    <row r="66" spans="8:34" s="4" customFormat="1" ht="55.5" customHeight="1">
      <c r="H66" s="46"/>
      <c r="I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</row>
    <row r="67" spans="8:34" s="4" customFormat="1" ht="55.5" customHeight="1">
      <c r="H67" s="46"/>
      <c r="I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</row>
    <row r="68" spans="8:34" s="4" customFormat="1" ht="55.5" customHeight="1">
      <c r="H68" s="46"/>
      <c r="I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</row>
    <row r="69" spans="8:34" s="4" customFormat="1" ht="55.5" customHeight="1">
      <c r="H69" s="46"/>
      <c r="I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</row>
    <row r="70" spans="8:34" s="4" customFormat="1" ht="55.5" customHeight="1">
      <c r="H70" s="46"/>
      <c r="I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</row>
    <row r="71" spans="8:34" s="4" customFormat="1" ht="55.5" customHeight="1">
      <c r="H71" s="46"/>
      <c r="I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</row>
    <row r="72" spans="8:34" s="4" customFormat="1" ht="55.5" customHeight="1">
      <c r="H72" s="46"/>
      <c r="I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</row>
    <row r="73" spans="8:34" s="4" customFormat="1" ht="55.5" customHeight="1">
      <c r="H73" s="46"/>
      <c r="I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</row>
    <row r="74" spans="8:34" s="4" customFormat="1" ht="55.5" customHeight="1">
      <c r="H74" s="46"/>
      <c r="I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</row>
    <row r="75" spans="8:34" s="4" customFormat="1" ht="55.5" customHeight="1">
      <c r="H75" s="46"/>
      <c r="I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</row>
    <row r="76" spans="8:34" s="4" customFormat="1" ht="55.5" customHeight="1">
      <c r="H76" s="46"/>
      <c r="I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</row>
    <row r="77" spans="8:34" s="4" customFormat="1" ht="55.5" customHeight="1">
      <c r="H77" s="46"/>
      <c r="I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</row>
    <row r="78" spans="8:34" s="4" customFormat="1" ht="55.5" customHeight="1">
      <c r="H78" s="46"/>
      <c r="I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</row>
    <row r="79" spans="8:34" s="4" customFormat="1" ht="55.5" customHeight="1">
      <c r="H79" s="46"/>
      <c r="I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</row>
    <row r="80" spans="8:34" s="4" customFormat="1" ht="55.5" customHeight="1">
      <c r="H80" s="46"/>
      <c r="I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</row>
    <row r="81" spans="8:34" s="4" customFormat="1" ht="55.5" customHeight="1">
      <c r="H81" s="46"/>
      <c r="I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</row>
    <row r="82" spans="8:34" s="4" customFormat="1" ht="55.5" customHeight="1">
      <c r="H82" s="46"/>
      <c r="I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</row>
    <row r="83" spans="8:34" s="4" customFormat="1" ht="55.5" customHeight="1">
      <c r="H83" s="46"/>
      <c r="I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</row>
    <row r="84" spans="8:34" s="4" customFormat="1" ht="55.5" customHeight="1">
      <c r="H84" s="46"/>
      <c r="I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</row>
    <row r="85" spans="8:34" s="4" customFormat="1" ht="55.5" customHeight="1">
      <c r="H85" s="46"/>
      <c r="I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</row>
    <row r="86" spans="8:34" s="4" customFormat="1" ht="55.5" customHeight="1">
      <c r="H86" s="46"/>
      <c r="I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</row>
    <row r="87" spans="8:34" s="4" customFormat="1" ht="55.5" customHeight="1">
      <c r="H87" s="46"/>
      <c r="I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</row>
    <row r="88" spans="8:34" s="4" customFormat="1" ht="55.5" customHeight="1">
      <c r="H88" s="46"/>
      <c r="I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</row>
    <row r="89" spans="8:34" s="4" customFormat="1" ht="55.5" customHeight="1">
      <c r="H89" s="46"/>
      <c r="I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</row>
    <row r="90" spans="8:34" s="4" customFormat="1" ht="55.5" customHeight="1">
      <c r="H90" s="46"/>
      <c r="I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</row>
    <row r="91" spans="8:34" s="4" customFormat="1" ht="55.5" customHeight="1">
      <c r="H91" s="46"/>
      <c r="I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</row>
    <row r="92" spans="8:34" s="4" customFormat="1" ht="55.5" customHeight="1">
      <c r="H92" s="46"/>
      <c r="I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</row>
    <row r="93" spans="8:34" s="4" customFormat="1" ht="55.5" customHeight="1">
      <c r="H93" s="46"/>
      <c r="I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</row>
    <row r="94" spans="8:34" s="4" customFormat="1" ht="55.5" customHeight="1">
      <c r="H94" s="46"/>
      <c r="I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</row>
    <row r="95" spans="8:34" s="4" customFormat="1" ht="55.5" customHeight="1">
      <c r="H95" s="46"/>
      <c r="I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</row>
    <row r="96" spans="8:34" s="4" customFormat="1" ht="55.5" customHeight="1">
      <c r="H96" s="46"/>
      <c r="I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</row>
    <row r="97" spans="8:34" s="4" customFormat="1" ht="55.5" customHeight="1">
      <c r="H97" s="46"/>
      <c r="I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</row>
    <row r="98" spans="8:34" s="4" customFormat="1" ht="55.5" customHeight="1">
      <c r="H98" s="46"/>
      <c r="I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</row>
    <row r="99" spans="8:34" s="4" customFormat="1" ht="55.5" customHeight="1">
      <c r="H99" s="46"/>
      <c r="I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</row>
    <row r="100" spans="8:34" s="4" customFormat="1" ht="55.5" customHeight="1">
      <c r="H100" s="46"/>
      <c r="I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</row>
    <row r="101" spans="8:34" s="4" customFormat="1" ht="55.5" customHeight="1">
      <c r="H101" s="46"/>
      <c r="I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</row>
    <row r="102" spans="8:34" s="4" customFormat="1" ht="55.5" customHeight="1">
      <c r="H102" s="46"/>
      <c r="I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</row>
    <row r="103" spans="8:34" s="4" customFormat="1" ht="55.5" customHeight="1">
      <c r="H103" s="46"/>
      <c r="I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</row>
    <row r="104" spans="8:34" s="4" customFormat="1" ht="55.5" customHeight="1">
      <c r="H104" s="46"/>
      <c r="I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</row>
    <row r="105" spans="8:34" s="4" customFormat="1" ht="55.5" customHeight="1">
      <c r="H105" s="46"/>
      <c r="I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</row>
    <row r="106" spans="8:34" s="4" customFormat="1" ht="55.5" customHeight="1">
      <c r="H106" s="46"/>
      <c r="I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</row>
    <row r="107" spans="8:34" s="4" customFormat="1" ht="55.5" customHeight="1">
      <c r="H107" s="46"/>
      <c r="I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</row>
    <row r="108" spans="8:34" s="4" customFormat="1" ht="55.5" customHeight="1">
      <c r="H108" s="46"/>
      <c r="I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</row>
    <row r="109" spans="8:34" s="4" customFormat="1" ht="55.5" customHeight="1">
      <c r="H109" s="46"/>
      <c r="I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</row>
    <row r="110" spans="8:34" s="4" customFormat="1" ht="55.5" customHeight="1">
      <c r="H110" s="46"/>
      <c r="I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</row>
    <row r="111" spans="8:34" s="4" customFormat="1" ht="55.5" customHeight="1">
      <c r="H111" s="46"/>
      <c r="I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</row>
    <row r="112" spans="8:34" s="4" customFormat="1" ht="55.5" customHeight="1">
      <c r="H112" s="46"/>
      <c r="I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</row>
    <row r="113" spans="8:34" s="4" customFormat="1" ht="55.5" customHeight="1">
      <c r="H113" s="46"/>
      <c r="I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</row>
    <row r="114" spans="8:34" s="4" customFormat="1" ht="55.5" customHeight="1">
      <c r="H114" s="46"/>
      <c r="I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</row>
    <row r="115" spans="8:34" s="4" customFormat="1" ht="55.5" customHeight="1">
      <c r="H115" s="46"/>
      <c r="I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</row>
    <row r="116" spans="8:34" s="4" customFormat="1" ht="55.5" customHeight="1">
      <c r="H116" s="46"/>
      <c r="I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</row>
    <row r="117" spans="8:34" s="4" customFormat="1" ht="55.5" customHeight="1">
      <c r="H117" s="46"/>
      <c r="I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</row>
    <row r="118" spans="8:34" s="4" customFormat="1" ht="55.5" customHeight="1">
      <c r="H118" s="46"/>
      <c r="I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</row>
    <row r="119" spans="8:34" s="4" customFormat="1" ht="55.5" customHeight="1">
      <c r="H119" s="46"/>
      <c r="I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</row>
    <row r="120" spans="8:34" s="4" customFormat="1" ht="55.5" customHeight="1">
      <c r="H120" s="46"/>
      <c r="I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</row>
    <row r="121" spans="8:34" s="4" customFormat="1" ht="55.5" customHeight="1">
      <c r="H121" s="46"/>
      <c r="I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</row>
    <row r="122" spans="8:34" s="4" customFormat="1" ht="55.5" customHeight="1">
      <c r="H122" s="46"/>
      <c r="I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</row>
    <row r="123" spans="8:34" s="4" customFormat="1" ht="55.5" customHeight="1">
      <c r="H123" s="46"/>
      <c r="I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</row>
    <row r="124" spans="8:34" s="4" customFormat="1" ht="55.5" customHeight="1">
      <c r="H124" s="46"/>
      <c r="I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</row>
    <row r="125" spans="8:34" s="4" customFormat="1" ht="55.5" customHeight="1">
      <c r="H125" s="46"/>
      <c r="I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</row>
    <row r="126" spans="8:34" s="4" customFormat="1" ht="55.5" customHeight="1">
      <c r="H126" s="46"/>
      <c r="I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</row>
    <row r="127" spans="8:34" s="4" customFormat="1" ht="55.5" customHeight="1">
      <c r="H127" s="46"/>
      <c r="I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</row>
    <row r="128" spans="8:34" s="4" customFormat="1" ht="55.5" customHeight="1">
      <c r="H128" s="46"/>
      <c r="I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</row>
    <row r="129" spans="8:34" s="4" customFormat="1" ht="55.5" customHeight="1">
      <c r="H129" s="46"/>
      <c r="I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</row>
    <row r="130" spans="8:34" s="4" customFormat="1" ht="55.5" customHeight="1">
      <c r="H130" s="46"/>
      <c r="I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</row>
    <row r="131" spans="8:34" s="4" customFormat="1" ht="55.5" customHeight="1">
      <c r="H131" s="46"/>
      <c r="I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</row>
    <row r="132" spans="8:34" s="4" customFormat="1" ht="55.5" customHeight="1">
      <c r="H132" s="46"/>
      <c r="I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</row>
    <row r="133" spans="8:34" s="4" customFormat="1" ht="55.5" customHeight="1">
      <c r="H133" s="46"/>
      <c r="I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</row>
    <row r="134" spans="8:34" s="4" customFormat="1" ht="55.5" customHeight="1">
      <c r="H134" s="46"/>
      <c r="I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</row>
    <row r="135" spans="8:34" s="4" customFormat="1" ht="55.5" customHeight="1">
      <c r="H135" s="46"/>
      <c r="I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</row>
    <row r="136" spans="8:34" s="4" customFormat="1" ht="55.5" customHeight="1">
      <c r="H136" s="46"/>
      <c r="I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</row>
    <row r="137" spans="8:34" s="4" customFormat="1" ht="55.5" customHeight="1">
      <c r="H137" s="46"/>
      <c r="I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</row>
    <row r="138" spans="8:34" s="4" customFormat="1" ht="55.5" customHeight="1">
      <c r="H138" s="46"/>
      <c r="I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</row>
    <row r="139" spans="8:34" s="4" customFormat="1" ht="55.5" customHeight="1">
      <c r="H139" s="46"/>
      <c r="I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</row>
    <row r="140" spans="8:34" s="4" customFormat="1" ht="55.5" customHeight="1">
      <c r="H140" s="46"/>
      <c r="I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</row>
    <row r="141" spans="8:34" s="4" customFormat="1" ht="55.5" customHeight="1">
      <c r="H141" s="46"/>
      <c r="I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</row>
    <row r="142" spans="8:34" s="4" customFormat="1" ht="55.5" customHeight="1">
      <c r="H142" s="46"/>
      <c r="I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</row>
    <row r="143" spans="8:34" s="4" customFormat="1" ht="55.5" customHeight="1">
      <c r="H143" s="46"/>
      <c r="I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</row>
    <row r="144" spans="8:34" s="4" customFormat="1" ht="55.5" customHeight="1">
      <c r="H144" s="46"/>
      <c r="I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</row>
    <row r="145" spans="8:34" s="4" customFormat="1" ht="55.5" customHeight="1">
      <c r="H145" s="46"/>
      <c r="I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</row>
    <row r="146" spans="8:34" s="4" customFormat="1" ht="55.5" customHeight="1">
      <c r="H146" s="46"/>
      <c r="I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</row>
    <row r="147" spans="8:34" s="4" customFormat="1" ht="55.5" customHeight="1">
      <c r="H147" s="46"/>
      <c r="I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</row>
    <row r="148" spans="8:34" s="4" customFormat="1" ht="55.5" customHeight="1">
      <c r="H148" s="46"/>
      <c r="I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</row>
    <row r="149" spans="8:34" s="4" customFormat="1" ht="55.5" customHeight="1">
      <c r="H149" s="46"/>
      <c r="I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</row>
    <row r="150" spans="8:34" s="4" customFormat="1" ht="55.5" customHeight="1">
      <c r="H150" s="46"/>
      <c r="I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</row>
    <row r="151" spans="8:34" s="4" customFormat="1" ht="55.5" customHeight="1">
      <c r="H151" s="46"/>
      <c r="I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</row>
    <row r="152" spans="8:34" s="4" customFormat="1" ht="55.5" customHeight="1">
      <c r="H152" s="46"/>
      <c r="I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</row>
    <row r="153" spans="8:34" s="4" customFormat="1" ht="55.5" customHeight="1">
      <c r="H153" s="46"/>
      <c r="I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</row>
    <row r="154" spans="8:34" s="4" customFormat="1" ht="55.5" customHeight="1">
      <c r="H154" s="46"/>
      <c r="I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</row>
    <row r="155" spans="8:34" s="4" customFormat="1" ht="55.5" customHeight="1">
      <c r="H155" s="46"/>
      <c r="I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</row>
    <row r="156" spans="8:34" s="4" customFormat="1" ht="55.5" customHeight="1">
      <c r="H156" s="46"/>
      <c r="I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</row>
    <row r="157" spans="8:34" s="4" customFormat="1" ht="55.5" customHeight="1">
      <c r="H157" s="46"/>
      <c r="I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</row>
    <row r="158" spans="8:34" s="4" customFormat="1" ht="55.5" customHeight="1">
      <c r="H158" s="46"/>
      <c r="I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</row>
    <row r="159" spans="8:34" s="4" customFormat="1" ht="55.5" customHeight="1">
      <c r="H159" s="46"/>
      <c r="I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</row>
    <row r="160" spans="8:34" s="4" customFormat="1" ht="55.5" customHeight="1">
      <c r="H160" s="46"/>
      <c r="I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</row>
    <row r="161" spans="8:34" s="4" customFormat="1" ht="55.5" customHeight="1">
      <c r="H161" s="46"/>
      <c r="I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</row>
    <row r="162" spans="8:34" s="4" customFormat="1" ht="55.5" customHeight="1">
      <c r="H162" s="46"/>
      <c r="I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</row>
    <row r="163" spans="8:34" s="4" customFormat="1" ht="55.5" customHeight="1">
      <c r="H163" s="46"/>
      <c r="I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</row>
    <row r="164" spans="8:34" s="4" customFormat="1" ht="55.5" customHeight="1">
      <c r="H164" s="46"/>
      <c r="I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</row>
    <row r="165" spans="8:34" s="4" customFormat="1" ht="55.5" customHeight="1">
      <c r="H165" s="46"/>
      <c r="I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</row>
    <row r="166" spans="8:34" s="4" customFormat="1" ht="55.5" customHeight="1">
      <c r="H166" s="46"/>
      <c r="I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</row>
    <row r="167" spans="8:34" s="4" customFormat="1" ht="55.5" customHeight="1">
      <c r="H167" s="46"/>
      <c r="I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</row>
    <row r="168" spans="8:34" s="4" customFormat="1" ht="55.5" customHeight="1">
      <c r="H168" s="46"/>
      <c r="I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8:34" s="4" customFormat="1" ht="55.5" customHeight="1">
      <c r="H169" s="46"/>
      <c r="I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</row>
    <row r="170" spans="8:34" s="4" customFormat="1" ht="55.5" customHeight="1">
      <c r="H170" s="46"/>
      <c r="I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</row>
    <row r="171" spans="8:34" s="4" customFormat="1" ht="55.5" customHeight="1">
      <c r="H171" s="46"/>
      <c r="I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</row>
    <row r="172" spans="8:34" s="4" customFormat="1" ht="55.5" customHeight="1">
      <c r="H172" s="46"/>
      <c r="I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</row>
    <row r="173" spans="8:34" s="4" customFormat="1" ht="55.5" customHeight="1">
      <c r="H173" s="46"/>
      <c r="I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</row>
    <row r="174" spans="8:34" s="4" customFormat="1" ht="55.5" customHeight="1">
      <c r="H174" s="46"/>
      <c r="I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</row>
    <row r="175" spans="8:34" s="4" customFormat="1" ht="55.5" customHeight="1">
      <c r="H175" s="46"/>
      <c r="I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</row>
    <row r="176" spans="8:34" s="4" customFormat="1" ht="55.5" customHeight="1">
      <c r="H176" s="46"/>
      <c r="I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</row>
    <row r="177" spans="8:34" s="4" customFormat="1" ht="55.5" customHeight="1">
      <c r="H177" s="46"/>
      <c r="I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</row>
    <row r="178" spans="8:34" s="4" customFormat="1" ht="55.5" customHeight="1">
      <c r="H178" s="46"/>
      <c r="I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</row>
    <row r="179" spans="8:34" s="4" customFormat="1" ht="55.5" customHeight="1">
      <c r="H179" s="46"/>
      <c r="I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</row>
    <row r="180" spans="8:34" s="4" customFormat="1" ht="55.5" customHeight="1">
      <c r="H180" s="46"/>
      <c r="I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</row>
    <row r="181" spans="8:34" s="4" customFormat="1" ht="55.5" customHeight="1">
      <c r="H181" s="46"/>
      <c r="I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</row>
    <row r="182" spans="8:34" s="4" customFormat="1" ht="55.5" customHeight="1">
      <c r="H182" s="46"/>
      <c r="I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</row>
    <row r="183" spans="8:34" s="4" customFormat="1" ht="55.5" customHeight="1">
      <c r="H183" s="46"/>
      <c r="I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</row>
    <row r="184" spans="8:34" s="4" customFormat="1" ht="55.5" customHeight="1">
      <c r="H184" s="46"/>
      <c r="I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</row>
    <row r="185" spans="8:34" s="4" customFormat="1" ht="55.5" customHeight="1">
      <c r="H185" s="46"/>
      <c r="I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</row>
    <row r="186" spans="8:34" s="4" customFormat="1" ht="55.5" customHeight="1">
      <c r="H186" s="46"/>
      <c r="I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</row>
    <row r="187" spans="8:34" s="4" customFormat="1" ht="55.5" customHeight="1">
      <c r="H187" s="46"/>
      <c r="I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</row>
    <row r="188" spans="8:34" s="4" customFormat="1" ht="55.5" customHeight="1">
      <c r="H188" s="46"/>
      <c r="I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</row>
    <row r="189" spans="8:34" s="4" customFormat="1" ht="55.5" customHeight="1">
      <c r="H189" s="46"/>
      <c r="I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</row>
    <row r="190" spans="8:34" s="4" customFormat="1" ht="55.5" customHeight="1">
      <c r="H190" s="46"/>
      <c r="I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</row>
    <row r="191" spans="8:34" s="4" customFormat="1" ht="55.5" customHeight="1">
      <c r="H191" s="46"/>
      <c r="I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</row>
    <row r="192" spans="8:34" s="4" customFormat="1" ht="55.5" customHeight="1">
      <c r="H192" s="46"/>
      <c r="I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</row>
    <row r="193" spans="8:34" s="4" customFormat="1" ht="55.5" customHeight="1">
      <c r="H193" s="46"/>
      <c r="I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</row>
    <row r="194" spans="8:34" s="4" customFormat="1" ht="55.5" customHeight="1">
      <c r="H194" s="46"/>
      <c r="I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</row>
    <row r="195" spans="8:34" s="4" customFormat="1" ht="55.5" customHeight="1">
      <c r="H195" s="46"/>
      <c r="I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</row>
    <row r="196" spans="8:34" s="4" customFormat="1" ht="55.5" customHeight="1">
      <c r="H196" s="46"/>
      <c r="I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</row>
    <row r="197" spans="8:34" s="4" customFormat="1" ht="55.5" customHeight="1">
      <c r="H197" s="46"/>
      <c r="I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</row>
    <row r="198" spans="8:34" s="4" customFormat="1" ht="55.5" customHeight="1">
      <c r="H198" s="46"/>
      <c r="I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</row>
    <row r="199" spans="8:34" s="4" customFormat="1" ht="55.5" customHeight="1">
      <c r="H199" s="46"/>
      <c r="I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</row>
    <row r="200" spans="8:34" s="4" customFormat="1" ht="55.5" customHeight="1">
      <c r="H200" s="46"/>
      <c r="I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</row>
    <row r="201" spans="8:34" s="4" customFormat="1" ht="55.5" customHeight="1">
      <c r="H201" s="46"/>
      <c r="I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</row>
    <row r="202" spans="8:34" s="4" customFormat="1" ht="55.5" customHeight="1">
      <c r="H202" s="46"/>
      <c r="I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</row>
    <row r="203" spans="8:34" s="4" customFormat="1" ht="55.5" customHeight="1">
      <c r="H203" s="46"/>
      <c r="I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</row>
    <row r="204" spans="8:34" s="4" customFormat="1" ht="55.5" customHeight="1">
      <c r="H204" s="46"/>
      <c r="I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</row>
    <row r="205" spans="8:34" s="4" customFormat="1" ht="55.5" customHeight="1">
      <c r="H205" s="46"/>
      <c r="I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</row>
    <row r="206" spans="8:34" s="4" customFormat="1" ht="55.5" customHeight="1">
      <c r="H206" s="46"/>
      <c r="I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</row>
    <row r="207" spans="8:34" s="4" customFormat="1" ht="55.5" customHeight="1">
      <c r="H207" s="46"/>
      <c r="I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</row>
    <row r="208" spans="8:34" s="4" customFormat="1" ht="55.5" customHeight="1">
      <c r="H208" s="46"/>
      <c r="I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</row>
    <row r="209" spans="8:34" s="4" customFormat="1" ht="55.5" customHeight="1">
      <c r="H209" s="46"/>
      <c r="I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</row>
    <row r="210" spans="8:34" s="4" customFormat="1" ht="55.5" customHeight="1">
      <c r="H210" s="46"/>
      <c r="I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</row>
    <row r="211" spans="8:34" s="4" customFormat="1" ht="55.5" customHeight="1">
      <c r="H211" s="46"/>
      <c r="I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</row>
    <row r="212" spans="8:34" s="4" customFormat="1" ht="55.5" customHeight="1">
      <c r="H212" s="46"/>
      <c r="I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</row>
    <row r="213" spans="8:34" s="4" customFormat="1" ht="55.5" customHeight="1">
      <c r="H213" s="46"/>
      <c r="I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</row>
    <row r="214" spans="8:34" s="4" customFormat="1" ht="55.5" customHeight="1">
      <c r="H214" s="46"/>
      <c r="I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</row>
    <row r="215" spans="8:34" s="4" customFormat="1" ht="55.5" customHeight="1">
      <c r="H215" s="46"/>
      <c r="I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</row>
    <row r="216" spans="8:34" s="4" customFormat="1" ht="55.5" customHeight="1">
      <c r="H216" s="46"/>
      <c r="I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</row>
    <row r="217" spans="8:34" s="4" customFormat="1" ht="55.5" customHeight="1">
      <c r="H217" s="46"/>
      <c r="I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</row>
    <row r="218" spans="8:34" s="4" customFormat="1" ht="55.5" customHeight="1">
      <c r="H218" s="46"/>
      <c r="I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</row>
    <row r="219" spans="8:34" s="4" customFormat="1" ht="55.5" customHeight="1">
      <c r="H219" s="46"/>
      <c r="I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</row>
    <row r="220" spans="8:34" s="4" customFormat="1" ht="55.5" customHeight="1">
      <c r="H220" s="46"/>
      <c r="I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</row>
    <row r="221" spans="8:34" s="4" customFormat="1" ht="55.5" customHeight="1">
      <c r="H221" s="46"/>
      <c r="I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</row>
    <row r="222" spans="8:34" s="4" customFormat="1" ht="55.5" customHeight="1">
      <c r="H222" s="46"/>
      <c r="I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</row>
    <row r="223" spans="8:34" s="4" customFormat="1" ht="55.5" customHeight="1">
      <c r="H223" s="46"/>
      <c r="I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</row>
    <row r="224" spans="8:34" s="4" customFormat="1" ht="55.5" customHeight="1">
      <c r="H224" s="46"/>
      <c r="I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</row>
    <row r="225" spans="8:34" s="4" customFormat="1" ht="55.5" customHeight="1">
      <c r="H225" s="46"/>
      <c r="I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</row>
    <row r="226" spans="8:34" s="4" customFormat="1" ht="55.5" customHeight="1">
      <c r="H226" s="46"/>
      <c r="I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</row>
    <row r="227" spans="8:34" s="4" customFormat="1" ht="55.5" customHeight="1">
      <c r="H227" s="46"/>
      <c r="I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</row>
    <row r="228" spans="8:34" s="4" customFormat="1" ht="55.5" customHeight="1">
      <c r="H228" s="46"/>
      <c r="I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</row>
    <row r="229" spans="8:34" s="4" customFormat="1" ht="55.5" customHeight="1">
      <c r="H229" s="46"/>
      <c r="I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</row>
    <row r="230" spans="8:34" s="4" customFormat="1" ht="55.5" customHeight="1">
      <c r="H230" s="46"/>
      <c r="I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</row>
    <row r="231" spans="8:34" s="4" customFormat="1" ht="55.5" customHeight="1">
      <c r="H231" s="46"/>
      <c r="I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</row>
    <row r="232" spans="8:34" s="4" customFormat="1" ht="55.5" customHeight="1">
      <c r="H232" s="46"/>
      <c r="I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</row>
    <row r="233" spans="8:34" s="4" customFormat="1" ht="55.5" customHeight="1">
      <c r="H233" s="46"/>
      <c r="I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</row>
    <row r="234" spans="8:34" s="4" customFormat="1" ht="55.5" customHeight="1">
      <c r="H234" s="46"/>
      <c r="I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</row>
    <row r="235" spans="8:34" s="4" customFormat="1" ht="55.5" customHeight="1">
      <c r="H235" s="46"/>
      <c r="I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</row>
    <row r="236" spans="8:34" s="4" customFormat="1" ht="55.5" customHeight="1">
      <c r="H236" s="46"/>
      <c r="I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</row>
    <row r="237" spans="8:34" s="4" customFormat="1" ht="55.5" customHeight="1">
      <c r="H237" s="46"/>
      <c r="I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</row>
    <row r="238" spans="8:34" s="4" customFormat="1" ht="55.5" customHeight="1">
      <c r="H238" s="46"/>
      <c r="I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</row>
    <row r="239" spans="8:34" s="4" customFormat="1" ht="55.5" customHeight="1">
      <c r="H239" s="46"/>
      <c r="I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</row>
    <row r="240" spans="8:34" s="4" customFormat="1" ht="55.5" customHeight="1">
      <c r="H240" s="46"/>
      <c r="I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</row>
    <row r="241" spans="8:34" s="4" customFormat="1" ht="55.5" customHeight="1">
      <c r="H241" s="46"/>
      <c r="I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</row>
    <row r="242" spans="8:34" s="4" customFormat="1" ht="55.5" customHeight="1">
      <c r="H242" s="46"/>
      <c r="I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</row>
    <row r="243" spans="8:34" s="4" customFormat="1" ht="55.5" customHeight="1">
      <c r="H243" s="46"/>
      <c r="I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</row>
    <row r="244" spans="8:34" s="4" customFormat="1" ht="55.5" customHeight="1">
      <c r="H244" s="46"/>
      <c r="I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</row>
    <row r="245" spans="8:34" s="4" customFormat="1" ht="55.5" customHeight="1">
      <c r="H245" s="46"/>
      <c r="I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</row>
    <row r="246" spans="8:34" s="4" customFormat="1" ht="55.5" customHeight="1">
      <c r="H246" s="46"/>
      <c r="I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</row>
    <row r="247" spans="8:34" s="4" customFormat="1" ht="55.5" customHeight="1">
      <c r="H247" s="46"/>
      <c r="I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</row>
    <row r="248" spans="8:34" s="4" customFormat="1" ht="55.5" customHeight="1">
      <c r="H248" s="46"/>
      <c r="I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</row>
    <row r="249" spans="8:34" s="4" customFormat="1" ht="55.5" customHeight="1">
      <c r="H249" s="46"/>
      <c r="I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</row>
    <row r="250" spans="8:34" s="4" customFormat="1" ht="55.5" customHeight="1">
      <c r="H250" s="46"/>
      <c r="I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</row>
    <row r="251" spans="8:34" s="4" customFormat="1" ht="55.5" customHeight="1">
      <c r="H251" s="46"/>
      <c r="I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</row>
    <row r="252" spans="8:34" s="4" customFormat="1" ht="55.5" customHeight="1">
      <c r="H252" s="46"/>
      <c r="I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</row>
    <row r="253" spans="8:34" s="4" customFormat="1" ht="55.5" customHeight="1">
      <c r="H253" s="46"/>
      <c r="I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</row>
    <row r="254" spans="8:34" s="4" customFormat="1" ht="55.5" customHeight="1">
      <c r="H254" s="46"/>
      <c r="I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</row>
    <row r="255" spans="8:34" s="4" customFormat="1" ht="55.5" customHeight="1">
      <c r="H255" s="46"/>
      <c r="I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</row>
    <row r="256" spans="8:34" s="4" customFormat="1" ht="55.5" customHeight="1">
      <c r="H256" s="46"/>
      <c r="I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</row>
    <row r="257" spans="8:34" s="4" customFormat="1" ht="55.5" customHeight="1">
      <c r="H257" s="46"/>
      <c r="I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</row>
    <row r="258" spans="8:34" s="4" customFormat="1" ht="55.5" customHeight="1">
      <c r="H258" s="46"/>
      <c r="I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</row>
    <row r="259" spans="8:34" s="4" customFormat="1" ht="55.5" customHeight="1">
      <c r="H259" s="46"/>
      <c r="I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</row>
    <row r="260" spans="8:34" s="4" customFormat="1" ht="55.5" customHeight="1">
      <c r="H260" s="46"/>
      <c r="I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</row>
    <row r="261" spans="8:34" s="4" customFormat="1" ht="55.5" customHeight="1">
      <c r="H261" s="46"/>
      <c r="I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</row>
    <row r="262" spans="8:34" s="4" customFormat="1" ht="55.5" customHeight="1">
      <c r="H262" s="46"/>
      <c r="I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</row>
    <row r="263" spans="8:34" s="4" customFormat="1" ht="55.5" customHeight="1">
      <c r="H263" s="46"/>
      <c r="I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</row>
    <row r="264" spans="8:34" s="4" customFormat="1" ht="55.5" customHeight="1">
      <c r="H264" s="46"/>
      <c r="I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</row>
    <row r="265" spans="8:34" s="4" customFormat="1" ht="55.5" customHeight="1">
      <c r="H265" s="46"/>
      <c r="I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</row>
    <row r="266" spans="8:34" s="4" customFormat="1" ht="55.5" customHeight="1">
      <c r="H266" s="46"/>
      <c r="I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</row>
    <row r="267" spans="8:34" s="4" customFormat="1" ht="55.5" customHeight="1">
      <c r="H267" s="46"/>
      <c r="I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</row>
    <row r="268" spans="8:34" s="4" customFormat="1" ht="55.5" customHeight="1">
      <c r="H268" s="46"/>
      <c r="I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</row>
    <row r="269" spans="8:34" s="4" customFormat="1" ht="55.5" customHeight="1">
      <c r="H269" s="46"/>
      <c r="I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</row>
    <row r="270" spans="8:34" s="4" customFormat="1" ht="55.5" customHeight="1">
      <c r="H270" s="46"/>
      <c r="I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</row>
    <row r="271" spans="8:34" s="4" customFormat="1" ht="55.5" customHeight="1">
      <c r="H271" s="46"/>
      <c r="I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</row>
    <row r="272" spans="8:34" s="4" customFormat="1" ht="55.5" customHeight="1">
      <c r="H272" s="46"/>
      <c r="I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</row>
    <row r="273" spans="8:34" s="4" customFormat="1" ht="55.5" customHeight="1">
      <c r="H273" s="46"/>
      <c r="I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</row>
    <row r="274" spans="8:34" s="4" customFormat="1" ht="55.5" customHeight="1">
      <c r="H274" s="46"/>
      <c r="I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</row>
    <row r="275" spans="8:34" s="4" customFormat="1" ht="55.5" customHeight="1">
      <c r="H275" s="46"/>
      <c r="I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</row>
    <row r="276" spans="8:34" s="4" customFormat="1" ht="55.5" customHeight="1">
      <c r="H276" s="46"/>
      <c r="I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</row>
    <row r="277" spans="8:34" s="4" customFormat="1" ht="55.5" customHeight="1">
      <c r="H277" s="46"/>
      <c r="I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</row>
    <row r="278" spans="8:34" s="4" customFormat="1" ht="55.5" customHeight="1">
      <c r="H278" s="46"/>
      <c r="I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</row>
    <row r="279" spans="8:34" s="4" customFormat="1" ht="55.5" customHeight="1">
      <c r="H279" s="46"/>
      <c r="I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</row>
    <row r="280" spans="8:34" s="4" customFormat="1" ht="55.5" customHeight="1">
      <c r="H280" s="46"/>
      <c r="I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</row>
    <row r="281" spans="8:34" s="4" customFormat="1" ht="55.5" customHeight="1">
      <c r="H281" s="46"/>
      <c r="I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</row>
    <row r="282" spans="8:34" s="4" customFormat="1" ht="55.5" customHeight="1">
      <c r="H282" s="46"/>
      <c r="I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</row>
    <row r="283" spans="8:34" s="4" customFormat="1" ht="55.5" customHeight="1">
      <c r="H283" s="46"/>
      <c r="I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</row>
    <row r="284" spans="8:34" s="4" customFormat="1" ht="55.5" customHeight="1">
      <c r="H284" s="46"/>
      <c r="I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</row>
    <row r="285" spans="8:34" s="4" customFormat="1" ht="55.5" customHeight="1">
      <c r="H285" s="46"/>
      <c r="I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</row>
    <row r="286" spans="8:34" s="4" customFormat="1" ht="55.5" customHeight="1">
      <c r="H286" s="46"/>
      <c r="I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</row>
    <row r="287" spans="8:34" s="4" customFormat="1" ht="55.5" customHeight="1">
      <c r="H287" s="46"/>
      <c r="I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</row>
    <row r="288" spans="8:34" s="4" customFormat="1" ht="55.5" customHeight="1">
      <c r="H288" s="46"/>
      <c r="I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</row>
    <row r="289" spans="8:34" s="4" customFormat="1" ht="55.5" customHeight="1">
      <c r="H289" s="46"/>
      <c r="I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</row>
    <row r="290" spans="8:34" s="4" customFormat="1" ht="55.5" customHeight="1">
      <c r="H290" s="46"/>
      <c r="I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</row>
    <row r="291" spans="8:34" s="4" customFormat="1" ht="55.5" customHeight="1">
      <c r="H291" s="46"/>
      <c r="I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</row>
    <row r="292" spans="8:34" s="4" customFormat="1" ht="55.5" customHeight="1">
      <c r="H292" s="46"/>
      <c r="I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</row>
    <row r="293" spans="8:34" s="4" customFormat="1" ht="55.5" customHeight="1">
      <c r="H293" s="46"/>
      <c r="I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</row>
    <row r="294" spans="8:34" s="4" customFormat="1" ht="55.5" customHeight="1">
      <c r="H294" s="46"/>
      <c r="I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</row>
    <row r="295" spans="8:34" s="4" customFormat="1" ht="55.5" customHeight="1">
      <c r="H295" s="46"/>
      <c r="I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</row>
    <row r="296" spans="8:34" s="4" customFormat="1" ht="55.5" customHeight="1">
      <c r="H296" s="46"/>
      <c r="I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</row>
    <row r="297" spans="8:34" s="4" customFormat="1" ht="55.5" customHeight="1">
      <c r="H297" s="46"/>
      <c r="I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</row>
    <row r="298" spans="8:34" s="4" customFormat="1" ht="55.5" customHeight="1">
      <c r="H298" s="46"/>
      <c r="I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</row>
    <row r="299" spans="8:34" s="4" customFormat="1" ht="55.5" customHeight="1">
      <c r="H299" s="46"/>
      <c r="I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</row>
    <row r="300" spans="8:34" s="4" customFormat="1" ht="55.5" customHeight="1">
      <c r="H300" s="46"/>
      <c r="I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</row>
    <row r="301" spans="8:34" s="4" customFormat="1" ht="55.5" customHeight="1">
      <c r="H301" s="46"/>
      <c r="I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</row>
    <row r="302" spans="8:34" s="4" customFormat="1" ht="55.5" customHeight="1">
      <c r="H302" s="46"/>
      <c r="I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</row>
    <row r="303" spans="8:34" s="4" customFormat="1" ht="55.5" customHeight="1">
      <c r="H303" s="46"/>
      <c r="I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</row>
    <row r="304" spans="8:34" s="4" customFormat="1" ht="55.5" customHeight="1">
      <c r="H304" s="46"/>
      <c r="I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</row>
    <row r="305" spans="8:34" s="4" customFormat="1" ht="55.5" customHeight="1">
      <c r="H305" s="46"/>
      <c r="I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</row>
    <row r="306" spans="8:34" s="4" customFormat="1" ht="55.5" customHeight="1">
      <c r="H306" s="46"/>
      <c r="I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</row>
    <row r="307" spans="8:34" s="4" customFormat="1" ht="55.5" customHeight="1">
      <c r="H307" s="46"/>
      <c r="I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</row>
    <row r="308" spans="8:34" s="4" customFormat="1" ht="55.5" customHeight="1">
      <c r="H308" s="46"/>
      <c r="I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</row>
    <row r="309" spans="8:34" s="4" customFormat="1" ht="55.5" customHeight="1">
      <c r="H309" s="46"/>
      <c r="I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</row>
    <row r="310" spans="8:34" s="4" customFormat="1" ht="55.5" customHeight="1">
      <c r="H310" s="46"/>
      <c r="I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</row>
    <row r="311" spans="8:34" s="4" customFormat="1" ht="55.5" customHeight="1">
      <c r="H311" s="46"/>
      <c r="I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</row>
    <row r="312" spans="8:34" s="4" customFormat="1" ht="55.5" customHeight="1">
      <c r="H312" s="46"/>
      <c r="I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</row>
    <row r="313" spans="8:34" s="4" customFormat="1" ht="55.5" customHeight="1">
      <c r="H313" s="46"/>
      <c r="I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</row>
    <row r="314" spans="8:34" s="4" customFormat="1" ht="55.5" customHeight="1">
      <c r="H314" s="46"/>
      <c r="I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</row>
    <row r="315" spans="8:34" s="4" customFormat="1" ht="55.5" customHeight="1">
      <c r="H315" s="46"/>
      <c r="I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</row>
    <row r="316" spans="8:34" s="4" customFormat="1" ht="55.5" customHeight="1">
      <c r="H316" s="46"/>
      <c r="I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</row>
    <row r="317" spans="8:34" s="4" customFormat="1" ht="55.5" customHeight="1">
      <c r="H317" s="46"/>
      <c r="I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</row>
    <row r="318" spans="8:34" s="4" customFormat="1" ht="55.5" customHeight="1">
      <c r="H318" s="46"/>
      <c r="I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</row>
    <row r="319" spans="8:34" s="4" customFormat="1" ht="55.5" customHeight="1">
      <c r="H319" s="46"/>
      <c r="I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</row>
    <row r="320" spans="8:34" s="4" customFormat="1" ht="55.5" customHeight="1">
      <c r="H320" s="46"/>
      <c r="I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</row>
    <row r="321" spans="8:34" s="4" customFormat="1" ht="55.5" customHeight="1">
      <c r="H321" s="46"/>
      <c r="I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</row>
    <row r="322" spans="8:34" s="4" customFormat="1" ht="55.5" customHeight="1">
      <c r="H322" s="46"/>
      <c r="I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</row>
    <row r="323" spans="8:34" s="4" customFormat="1" ht="55.5" customHeight="1">
      <c r="H323" s="46"/>
      <c r="I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</row>
    <row r="324" spans="8:34" s="4" customFormat="1" ht="55.5" customHeight="1">
      <c r="H324" s="46"/>
      <c r="I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</row>
    <row r="325" spans="8:34" s="4" customFormat="1" ht="55.5" customHeight="1">
      <c r="H325" s="46"/>
      <c r="I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</row>
    <row r="326" spans="8:34" s="4" customFormat="1" ht="55.5" customHeight="1">
      <c r="H326" s="46"/>
      <c r="I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</row>
    <row r="327" spans="8:34" s="4" customFormat="1" ht="55.5" customHeight="1">
      <c r="H327" s="46"/>
      <c r="I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</row>
    <row r="328" spans="8:34" s="4" customFormat="1" ht="55.5" customHeight="1">
      <c r="H328" s="46"/>
      <c r="I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</row>
    <row r="329" spans="8:34" s="4" customFormat="1" ht="55.5" customHeight="1">
      <c r="H329" s="46"/>
      <c r="I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</row>
    <row r="330" spans="8:34" s="4" customFormat="1" ht="55.5" customHeight="1">
      <c r="H330" s="46"/>
      <c r="I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</row>
    <row r="331" spans="8:34" s="4" customFormat="1" ht="55.5" customHeight="1">
      <c r="H331" s="46"/>
      <c r="I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</row>
    <row r="332" spans="8:34" s="4" customFormat="1" ht="55.5" customHeight="1">
      <c r="H332" s="46"/>
      <c r="I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</row>
    <row r="333" spans="8:34" s="4" customFormat="1" ht="55.5" customHeight="1">
      <c r="H333" s="46"/>
      <c r="I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</row>
    <row r="334" spans="8:34" s="4" customFormat="1" ht="55.5" customHeight="1">
      <c r="H334" s="46"/>
      <c r="I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</row>
    <row r="335" spans="8:34" s="4" customFormat="1" ht="55.5" customHeight="1">
      <c r="H335" s="46"/>
      <c r="I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</row>
    <row r="336" spans="8:34" s="4" customFormat="1" ht="55.5" customHeight="1">
      <c r="H336" s="46"/>
      <c r="I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</row>
    <row r="337" spans="8:34" s="4" customFormat="1" ht="55.5" customHeight="1">
      <c r="H337" s="46"/>
      <c r="I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</row>
    <row r="338" spans="8:34" s="4" customFormat="1" ht="55.5" customHeight="1">
      <c r="H338" s="46"/>
      <c r="I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</row>
    <row r="339" spans="8:34" s="4" customFormat="1" ht="55.5" customHeight="1">
      <c r="H339" s="46"/>
      <c r="I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</row>
    <row r="340" spans="8:34" s="4" customFormat="1" ht="55.5" customHeight="1">
      <c r="H340" s="46"/>
      <c r="I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</row>
    <row r="341" spans="8:34" s="4" customFormat="1" ht="55.5" customHeight="1">
      <c r="H341" s="46"/>
      <c r="I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</row>
    <row r="342" spans="8:34" s="4" customFormat="1" ht="55.5" customHeight="1">
      <c r="H342" s="46"/>
      <c r="I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</row>
    <row r="343" spans="8:34" s="4" customFormat="1" ht="55.5" customHeight="1">
      <c r="H343" s="46"/>
      <c r="I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</row>
    <row r="344" spans="8:34" s="4" customFormat="1" ht="55.5" customHeight="1">
      <c r="H344" s="46"/>
      <c r="I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</row>
    <row r="345" spans="8:34" s="4" customFormat="1" ht="55.5" customHeight="1">
      <c r="H345" s="46"/>
      <c r="I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</row>
    <row r="346" spans="8:34" s="4" customFormat="1" ht="55.5" customHeight="1">
      <c r="H346" s="46"/>
      <c r="I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</row>
    <row r="347" spans="8:34" s="4" customFormat="1" ht="55.5" customHeight="1">
      <c r="H347" s="46"/>
      <c r="I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</row>
    <row r="348" spans="8:34" s="4" customFormat="1" ht="55.5" customHeight="1">
      <c r="H348" s="46"/>
      <c r="I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</row>
    <row r="349" spans="8:34" s="4" customFormat="1" ht="55.5" customHeight="1">
      <c r="H349" s="46"/>
      <c r="I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</row>
    <row r="350" spans="8:34" s="4" customFormat="1" ht="55.5" customHeight="1">
      <c r="H350" s="46"/>
      <c r="I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</row>
    <row r="351" spans="8:34" s="4" customFormat="1" ht="55.5" customHeight="1">
      <c r="H351" s="46"/>
      <c r="I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</row>
    <row r="352" spans="8:34" s="4" customFormat="1" ht="55.5" customHeight="1">
      <c r="H352" s="46"/>
      <c r="I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</row>
    <row r="353" spans="8:34" s="4" customFormat="1" ht="55.5" customHeight="1">
      <c r="H353" s="46"/>
      <c r="I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</row>
    <row r="354" spans="8:34" s="4" customFormat="1" ht="55.5" customHeight="1">
      <c r="H354" s="46"/>
      <c r="I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</row>
    <row r="355" spans="8:34" s="4" customFormat="1" ht="55.5" customHeight="1">
      <c r="H355" s="46"/>
      <c r="I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</row>
    <row r="356" spans="8:34" s="4" customFormat="1" ht="55.5" customHeight="1">
      <c r="H356" s="46"/>
      <c r="I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</row>
    <row r="357" spans="8:34" s="4" customFormat="1" ht="55.5" customHeight="1">
      <c r="H357" s="46"/>
      <c r="I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</row>
    <row r="358" spans="8:34" s="4" customFormat="1" ht="55.5" customHeight="1">
      <c r="H358" s="46"/>
      <c r="I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</row>
    <row r="359" spans="8:34" s="4" customFormat="1" ht="55.5" customHeight="1">
      <c r="H359" s="46"/>
      <c r="I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</row>
    <row r="360" spans="8:34" s="4" customFormat="1" ht="55.5" customHeight="1">
      <c r="H360" s="46"/>
      <c r="I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</row>
    <row r="361" spans="8:34" s="4" customFormat="1" ht="55.5" customHeight="1">
      <c r="H361" s="46"/>
      <c r="I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</row>
    <row r="362" spans="8:34" s="4" customFormat="1" ht="55.5" customHeight="1">
      <c r="H362" s="46"/>
      <c r="I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</row>
    <row r="363" spans="8:34" s="4" customFormat="1" ht="55.5" customHeight="1">
      <c r="H363" s="46"/>
      <c r="I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</row>
    <row r="364" spans="8:34" s="4" customFormat="1" ht="55.5" customHeight="1">
      <c r="H364" s="46"/>
      <c r="I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</row>
    <row r="365" spans="8:34" s="4" customFormat="1" ht="55.5" customHeight="1">
      <c r="H365" s="46"/>
      <c r="I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</row>
    <row r="366" spans="8:34" s="4" customFormat="1" ht="55.5" customHeight="1">
      <c r="H366" s="46"/>
      <c r="I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</row>
    <row r="367" spans="8:34" s="4" customFormat="1" ht="55.5" customHeight="1">
      <c r="H367" s="46"/>
      <c r="I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</row>
    <row r="368" spans="8:34" s="4" customFormat="1" ht="55.5" customHeight="1">
      <c r="H368" s="46"/>
      <c r="I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</row>
    <row r="369" spans="8:34" s="4" customFormat="1" ht="55.5" customHeight="1">
      <c r="H369" s="46"/>
      <c r="I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</row>
    <row r="370" spans="8:34" s="4" customFormat="1" ht="55.5" customHeight="1">
      <c r="H370" s="46"/>
      <c r="I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</row>
    <row r="371" spans="8:34" s="4" customFormat="1" ht="55.5" customHeight="1">
      <c r="H371" s="46"/>
      <c r="I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</row>
    <row r="372" spans="8:34" s="4" customFormat="1" ht="55.5" customHeight="1">
      <c r="H372" s="46"/>
      <c r="I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</row>
    <row r="373" spans="8:34" s="4" customFormat="1" ht="55.5" customHeight="1">
      <c r="H373" s="46"/>
      <c r="I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</row>
    <row r="374" spans="8:34" s="4" customFormat="1" ht="55.5" customHeight="1">
      <c r="H374" s="46"/>
      <c r="I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</row>
    <row r="375" spans="8:34" s="4" customFormat="1" ht="55.5" customHeight="1">
      <c r="H375" s="46"/>
      <c r="I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</row>
    <row r="376" spans="8:34" s="4" customFormat="1" ht="55.5" customHeight="1">
      <c r="H376" s="46"/>
      <c r="I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</row>
    <row r="377" spans="8:34" s="4" customFormat="1" ht="55.5" customHeight="1">
      <c r="H377" s="46"/>
      <c r="I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</row>
    <row r="378" spans="8:34" s="4" customFormat="1" ht="55.5" customHeight="1">
      <c r="H378" s="46"/>
      <c r="I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</row>
    <row r="379" spans="8:34" s="4" customFormat="1" ht="55.5" customHeight="1">
      <c r="H379" s="46"/>
      <c r="I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</row>
    <row r="380" spans="8:34" s="4" customFormat="1" ht="55.5" customHeight="1">
      <c r="H380" s="46"/>
      <c r="I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</row>
    <row r="381" spans="8:34" s="4" customFormat="1" ht="55.5" customHeight="1">
      <c r="H381" s="46"/>
      <c r="I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</row>
    <row r="382" spans="8:34" s="4" customFormat="1" ht="55.5" customHeight="1">
      <c r="H382" s="46"/>
      <c r="I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</row>
    <row r="383" spans="8:34" s="4" customFormat="1" ht="55.5" customHeight="1">
      <c r="H383" s="46"/>
      <c r="I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</row>
    <row r="384" spans="8:34" s="4" customFormat="1" ht="55.5" customHeight="1">
      <c r="H384" s="46"/>
      <c r="I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</row>
    <row r="385" spans="8:34" s="4" customFormat="1" ht="55.5" customHeight="1">
      <c r="H385" s="46"/>
      <c r="I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</row>
    <row r="386" spans="8:34" s="4" customFormat="1" ht="55.5" customHeight="1">
      <c r="H386" s="46"/>
      <c r="I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</row>
    <row r="387" spans="8:34" s="4" customFormat="1" ht="55.5" customHeight="1">
      <c r="H387" s="46"/>
      <c r="I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</row>
    <row r="388" spans="8:34" s="4" customFormat="1" ht="55.5" customHeight="1">
      <c r="H388" s="46"/>
      <c r="I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</row>
    <row r="389" spans="8:34" s="4" customFormat="1" ht="55.5" customHeight="1">
      <c r="H389" s="46"/>
      <c r="I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</row>
    <row r="390" spans="8:34" s="4" customFormat="1" ht="55.5" customHeight="1">
      <c r="H390" s="46"/>
      <c r="I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</row>
    <row r="391" spans="8:34" s="4" customFormat="1" ht="55.5" customHeight="1">
      <c r="H391" s="46"/>
      <c r="I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</row>
    <row r="392" spans="8:34" s="4" customFormat="1" ht="55.5" customHeight="1">
      <c r="H392" s="46"/>
      <c r="I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</row>
    <row r="393" spans="8:34" s="4" customFormat="1" ht="55.5" customHeight="1">
      <c r="H393" s="46"/>
      <c r="I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</row>
    <row r="394" spans="8:34" s="4" customFormat="1" ht="55.5" customHeight="1">
      <c r="H394" s="46"/>
      <c r="I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</row>
    <row r="395" spans="8:34" s="4" customFormat="1" ht="55.5" customHeight="1">
      <c r="H395" s="46"/>
      <c r="I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</row>
    <row r="396" spans="8:34" s="4" customFormat="1" ht="55.5" customHeight="1">
      <c r="H396" s="46"/>
      <c r="I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</row>
    <row r="397" spans="8:34" s="4" customFormat="1" ht="55.5" customHeight="1">
      <c r="H397" s="46"/>
      <c r="I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</row>
    <row r="398" spans="8:34" s="4" customFormat="1" ht="55.5" customHeight="1">
      <c r="H398" s="46"/>
      <c r="I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</row>
    <row r="399" spans="8:34" s="4" customFormat="1" ht="55.5" customHeight="1">
      <c r="H399" s="46"/>
      <c r="I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</row>
    <row r="400" spans="8:34" s="4" customFormat="1" ht="55.5" customHeight="1">
      <c r="H400" s="46"/>
      <c r="I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</row>
    <row r="401" spans="8:34" s="4" customFormat="1" ht="55.5" customHeight="1">
      <c r="H401" s="46"/>
      <c r="I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</row>
    <row r="402" spans="8:34" s="4" customFormat="1" ht="55.5" customHeight="1">
      <c r="H402" s="46"/>
      <c r="I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</row>
    <row r="403" spans="8:34" s="4" customFormat="1" ht="55.5" customHeight="1">
      <c r="H403" s="46"/>
      <c r="I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</row>
    <row r="404" spans="8:34" s="4" customFormat="1" ht="55.5" customHeight="1">
      <c r="H404" s="46"/>
      <c r="I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</row>
    <row r="405" spans="8:34" s="4" customFormat="1" ht="55.5" customHeight="1">
      <c r="H405" s="46"/>
      <c r="I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</row>
    <row r="406" spans="8:34" s="4" customFormat="1" ht="55.5" customHeight="1">
      <c r="H406" s="46"/>
      <c r="I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</row>
    <row r="407" spans="8:34" s="4" customFormat="1" ht="55.5" customHeight="1">
      <c r="H407" s="46"/>
      <c r="I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</row>
    <row r="408" spans="8:34" s="4" customFormat="1" ht="55.5" customHeight="1">
      <c r="H408" s="46"/>
      <c r="I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</row>
    <row r="409" spans="8:34" s="4" customFormat="1" ht="55.5" customHeight="1">
      <c r="H409" s="46"/>
      <c r="I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</row>
    <row r="410" spans="8:34" s="4" customFormat="1" ht="55.5" customHeight="1">
      <c r="H410" s="46"/>
      <c r="I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</row>
    <row r="411" spans="8:34" s="4" customFormat="1" ht="55.5" customHeight="1">
      <c r="H411" s="46"/>
      <c r="I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</row>
    <row r="412" spans="8:34" s="4" customFormat="1" ht="55.5" customHeight="1">
      <c r="H412" s="46"/>
      <c r="I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</row>
    <row r="413" spans="8:34" s="4" customFormat="1" ht="55.5" customHeight="1">
      <c r="H413" s="46"/>
      <c r="I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</row>
    <row r="414" spans="8:34" s="4" customFormat="1" ht="55.5" customHeight="1">
      <c r="H414" s="46"/>
      <c r="I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</row>
    <row r="415" spans="8:34" s="4" customFormat="1" ht="55.5" customHeight="1">
      <c r="H415" s="46"/>
      <c r="I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</row>
    <row r="416" spans="8:34" s="4" customFormat="1" ht="55.5" customHeight="1">
      <c r="H416" s="46"/>
      <c r="I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</row>
    <row r="417" spans="8:34" s="4" customFormat="1" ht="55.5" customHeight="1">
      <c r="H417" s="46"/>
      <c r="I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</row>
    <row r="418" spans="8:34" s="4" customFormat="1" ht="55.5" customHeight="1">
      <c r="H418" s="46"/>
      <c r="I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</row>
    <row r="419" spans="8:34" s="4" customFormat="1" ht="55.5" customHeight="1">
      <c r="H419" s="46"/>
      <c r="I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</row>
    <row r="420" spans="8:34" s="4" customFormat="1" ht="55.5" customHeight="1">
      <c r="H420" s="46"/>
      <c r="I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</row>
    <row r="421" spans="8:34" s="4" customFormat="1" ht="55.5" customHeight="1">
      <c r="H421" s="46"/>
      <c r="I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</row>
    <row r="422" spans="8:34" s="4" customFormat="1" ht="55.5" customHeight="1">
      <c r="H422" s="46"/>
      <c r="I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</row>
    <row r="423" spans="8:34" s="4" customFormat="1" ht="55.5" customHeight="1">
      <c r="H423" s="46"/>
      <c r="I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</row>
    <row r="424" spans="8:34" s="4" customFormat="1" ht="55.5" customHeight="1">
      <c r="H424" s="46"/>
      <c r="I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</row>
    <row r="425" spans="8:34" s="4" customFormat="1" ht="55.5" customHeight="1">
      <c r="H425" s="46"/>
      <c r="I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</row>
    <row r="426" spans="8:34" s="4" customFormat="1" ht="55.5" customHeight="1">
      <c r="H426" s="46"/>
      <c r="I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</row>
    <row r="427" spans="8:34" s="4" customFormat="1" ht="55.5" customHeight="1">
      <c r="H427" s="46"/>
      <c r="I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</row>
    <row r="428" spans="8:34" s="4" customFormat="1" ht="55.5" customHeight="1">
      <c r="H428" s="46"/>
      <c r="I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</row>
    <row r="429" spans="8:34" s="4" customFormat="1" ht="55.5" customHeight="1">
      <c r="H429" s="46"/>
      <c r="I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</row>
    <row r="430" spans="8:34" s="4" customFormat="1" ht="55.5" customHeight="1">
      <c r="H430" s="46"/>
      <c r="I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</row>
    <row r="431" spans="8:34" s="4" customFormat="1" ht="55.5" customHeight="1">
      <c r="H431" s="46"/>
      <c r="I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</row>
    <row r="432" spans="8:34" s="4" customFormat="1" ht="55.5" customHeight="1">
      <c r="H432" s="46"/>
      <c r="I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</row>
    <row r="433" spans="8:34" s="4" customFormat="1" ht="55.5" customHeight="1">
      <c r="H433" s="46"/>
      <c r="I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</row>
    <row r="434" spans="8:34" s="4" customFormat="1" ht="55.5" customHeight="1">
      <c r="H434" s="46"/>
      <c r="I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</row>
    <row r="435" spans="8:34" s="4" customFormat="1" ht="55.5" customHeight="1">
      <c r="H435" s="46"/>
      <c r="I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</row>
    <row r="436" spans="8:34" s="4" customFormat="1" ht="55.5" customHeight="1">
      <c r="H436" s="46"/>
      <c r="I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</row>
    <row r="437" spans="8:34" s="4" customFormat="1" ht="55.5" customHeight="1">
      <c r="H437" s="46"/>
      <c r="I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</row>
    <row r="438" spans="8:34" s="4" customFormat="1" ht="55.5" customHeight="1">
      <c r="H438" s="46"/>
      <c r="I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</row>
    <row r="439" spans="8:34" s="4" customFormat="1" ht="55.5" customHeight="1">
      <c r="H439" s="46"/>
      <c r="I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</row>
    <row r="440" spans="8:34" s="4" customFormat="1" ht="55.5" customHeight="1">
      <c r="H440" s="46"/>
      <c r="I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</row>
    <row r="441" spans="8:34" s="4" customFormat="1" ht="55.5" customHeight="1">
      <c r="H441" s="46"/>
      <c r="I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</row>
    <row r="442" spans="8:34" s="4" customFormat="1" ht="55.5" customHeight="1">
      <c r="H442" s="46"/>
      <c r="I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</row>
    <row r="443" spans="8:34" s="4" customFormat="1" ht="55.5" customHeight="1">
      <c r="H443" s="46"/>
      <c r="I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</row>
    <row r="444" spans="8:34" s="4" customFormat="1" ht="55.5" customHeight="1">
      <c r="H444" s="46"/>
      <c r="I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</row>
    <row r="445" spans="8:34" s="4" customFormat="1" ht="55.5" customHeight="1">
      <c r="H445" s="46"/>
      <c r="I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</row>
    <row r="446" spans="8:34" s="4" customFormat="1" ht="55.5" customHeight="1">
      <c r="H446" s="46"/>
      <c r="I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</row>
    <row r="447" spans="8:34" s="4" customFormat="1" ht="55.5" customHeight="1">
      <c r="H447" s="46"/>
      <c r="I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</row>
    <row r="448" spans="8:34" s="4" customFormat="1" ht="55.5" customHeight="1">
      <c r="H448" s="46"/>
      <c r="I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</row>
    <row r="449" spans="8:34" s="4" customFormat="1" ht="55.5" customHeight="1">
      <c r="H449" s="46"/>
      <c r="I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</row>
    <row r="450" spans="8:34" s="4" customFormat="1" ht="55.5" customHeight="1">
      <c r="H450" s="46"/>
      <c r="I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</row>
    <row r="451" spans="8:34" s="4" customFormat="1" ht="55.5" customHeight="1">
      <c r="H451" s="46"/>
      <c r="I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</row>
    <row r="452" spans="8:34" s="4" customFormat="1" ht="55.5" customHeight="1">
      <c r="H452" s="46"/>
      <c r="I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</row>
    <row r="453" spans="8:34" s="4" customFormat="1" ht="55.5" customHeight="1">
      <c r="H453" s="46"/>
      <c r="I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</row>
    <row r="454" spans="8:34" s="4" customFormat="1" ht="55.5" customHeight="1">
      <c r="H454" s="46"/>
      <c r="I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</row>
    <row r="455" spans="8:34" s="4" customFormat="1" ht="55.5" customHeight="1">
      <c r="H455" s="46"/>
      <c r="I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</row>
    <row r="456" spans="8:34" s="4" customFormat="1" ht="55.5" customHeight="1">
      <c r="H456" s="46"/>
      <c r="I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</row>
    <row r="457" spans="8:34" s="4" customFormat="1" ht="55.5" customHeight="1">
      <c r="H457" s="46"/>
      <c r="I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</row>
    <row r="458" spans="8:34" s="4" customFormat="1" ht="55.5" customHeight="1">
      <c r="H458" s="46"/>
      <c r="I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</row>
    <row r="459" spans="8:34" s="4" customFormat="1" ht="55.5" customHeight="1">
      <c r="H459" s="46"/>
      <c r="I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</row>
    <row r="460" spans="8:34" s="4" customFormat="1" ht="55.5" customHeight="1">
      <c r="H460" s="46"/>
      <c r="I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</row>
    <row r="461" spans="8:34" s="4" customFormat="1" ht="55.5" customHeight="1">
      <c r="H461" s="46"/>
      <c r="I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</row>
    <row r="462" spans="8:34" s="4" customFormat="1" ht="55.5" customHeight="1">
      <c r="H462" s="46"/>
      <c r="I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</row>
    <row r="463" spans="8:34" s="4" customFormat="1" ht="55.5" customHeight="1">
      <c r="H463" s="46"/>
      <c r="I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</row>
    <row r="464" spans="8:34" s="4" customFormat="1" ht="55.5" customHeight="1">
      <c r="H464" s="46"/>
      <c r="I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</row>
    <row r="465" spans="8:34" s="4" customFormat="1" ht="55.5" customHeight="1">
      <c r="H465" s="46"/>
      <c r="I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</row>
    <row r="466" spans="8:34" s="4" customFormat="1" ht="55.5" customHeight="1">
      <c r="H466" s="46"/>
      <c r="I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</row>
    <row r="467" spans="8:34" s="4" customFormat="1" ht="55.5" customHeight="1">
      <c r="H467" s="46"/>
      <c r="I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</row>
    <row r="468" spans="8:34" s="4" customFormat="1" ht="55.5" customHeight="1">
      <c r="H468" s="46"/>
      <c r="I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</row>
    <row r="469" spans="8:34" s="4" customFormat="1" ht="55.5" customHeight="1">
      <c r="H469" s="46"/>
      <c r="I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</row>
    <row r="470" spans="8:34" s="4" customFormat="1" ht="55.5" customHeight="1">
      <c r="H470" s="46"/>
      <c r="I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</row>
    <row r="471" spans="8:34" s="4" customFormat="1" ht="55.5" customHeight="1">
      <c r="H471" s="46"/>
      <c r="I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</row>
    <row r="472" spans="8:34" s="4" customFormat="1" ht="55.5" customHeight="1">
      <c r="H472" s="46"/>
      <c r="I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</row>
    <row r="473" spans="8:34" s="4" customFormat="1" ht="55.5" customHeight="1">
      <c r="H473" s="46"/>
      <c r="I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</row>
    <row r="474" spans="8:34" s="4" customFormat="1" ht="55.5" customHeight="1">
      <c r="H474" s="46"/>
      <c r="I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</row>
    <row r="475" spans="8:34" s="4" customFormat="1" ht="55.5" customHeight="1">
      <c r="H475" s="46"/>
      <c r="I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</row>
    <row r="476" spans="8:34" s="4" customFormat="1" ht="55.5" customHeight="1">
      <c r="H476" s="46"/>
      <c r="I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</row>
    <row r="477" spans="8:34" s="4" customFormat="1" ht="55.5" customHeight="1">
      <c r="H477" s="46"/>
      <c r="I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</row>
    <row r="478" spans="8:34" s="4" customFormat="1" ht="55.5" customHeight="1">
      <c r="H478" s="46"/>
      <c r="I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</row>
    <row r="479" spans="8:34" s="4" customFormat="1" ht="55.5" customHeight="1">
      <c r="H479" s="46"/>
      <c r="I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</row>
    <row r="480" spans="8:34" s="4" customFormat="1" ht="55.5" customHeight="1">
      <c r="H480" s="46"/>
      <c r="I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</row>
    <row r="481" spans="8:34" s="4" customFormat="1" ht="55.5" customHeight="1">
      <c r="H481" s="46"/>
      <c r="I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</row>
    <row r="482" spans="8:34" s="4" customFormat="1" ht="55.5" customHeight="1">
      <c r="H482" s="46"/>
      <c r="I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</row>
  </sheetData>
  <sheetProtection algorithmName="SHA-512" hashValue="n59PuQb3eCbAgjZDuNKhyWuNc2L+LEy/dky8ECer6G0UU2osBwXB5j8shGwfm8aby7QC1yuMePSpM6sRdLlHng==" saltValue="vZzYamOVMYTFCYgye+vV3Q==" spinCount="100000" sheet="1" objects="1" scenarios="1"/>
  <mergeCells count="28">
    <mergeCell ref="C21:AI21"/>
    <mergeCell ref="D4:AI4"/>
    <mergeCell ref="D3:AI3"/>
    <mergeCell ref="I20:N20"/>
    <mergeCell ref="Z20:AH20"/>
    <mergeCell ref="D20:H20"/>
    <mergeCell ref="O20:Y20"/>
    <mergeCell ref="D6:AH6"/>
    <mergeCell ref="I9:N9"/>
    <mergeCell ref="I8:N8"/>
    <mergeCell ref="D7:AH7"/>
    <mergeCell ref="X9:Y9"/>
    <mergeCell ref="Z9:AH9"/>
    <mergeCell ref="O8:AH8"/>
    <mergeCell ref="D8:H8"/>
    <mergeCell ref="D10:D18"/>
    <mergeCell ref="I11:I12"/>
    <mergeCell ref="I13:I14"/>
    <mergeCell ref="I15:I17"/>
    <mergeCell ref="H15:H18"/>
    <mergeCell ref="O9:W9"/>
    <mergeCell ref="H13:H14"/>
    <mergeCell ref="E10:H10"/>
    <mergeCell ref="E11:E14"/>
    <mergeCell ref="E15:E18"/>
    <mergeCell ref="F11:F12"/>
    <mergeCell ref="F13:F14"/>
    <mergeCell ref="F15:F17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675"/>
  <sheetViews>
    <sheetView showGridLines="0" zoomScale="70" zoomScaleNormal="70" workbookViewId="0">
      <selection activeCell="C6" sqref="C6"/>
    </sheetView>
  </sheetViews>
  <sheetFormatPr baseColWidth="10" defaultRowHeight="14.5"/>
  <cols>
    <col min="1" max="2" width="10.90625" style="54"/>
    <col min="3" max="3" width="20.54296875" style="62" customWidth="1"/>
    <col min="4" max="4" width="34.453125" style="54" customWidth="1"/>
    <col min="5" max="5" width="32.08984375" style="54" customWidth="1"/>
    <col min="6" max="6" width="10.81640625" style="54" customWidth="1"/>
    <col min="7" max="7" width="12.26953125" style="54" customWidth="1"/>
    <col min="8" max="8" width="12.26953125" style="54" hidden="1" customWidth="1"/>
    <col min="9" max="9" width="11.1796875" style="63" hidden="1" customWidth="1"/>
    <col min="10" max="10" width="6.7265625" style="54" customWidth="1"/>
    <col min="11" max="11" width="6.81640625" style="54" customWidth="1"/>
    <col min="12" max="12" width="6.7265625" style="54" customWidth="1"/>
    <col min="13" max="13" width="6.453125" style="54" customWidth="1"/>
    <col min="14" max="14" width="9.81640625" style="51" customWidth="1"/>
    <col min="15" max="15" width="8" style="51" hidden="1" customWidth="1"/>
    <col min="16" max="16" width="1.81640625" style="52" bestFit="1" customWidth="1"/>
    <col min="17" max="17" width="2.81640625" style="70" bestFit="1" customWidth="1"/>
    <col min="18" max="18" width="36.26953125" style="64" customWidth="1"/>
    <col min="19" max="19" width="10.90625" style="71"/>
    <col min="20" max="20" width="11.453125" style="54" customWidth="1"/>
    <col min="21" max="16384" width="10.90625" style="54"/>
  </cols>
  <sheetData>
    <row r="1" spans="3:20">
      <c r="C1" s="49"/>
      <c r="D1" s="50"/>
      <c r="E1" s="50"/>
      <c r="F1" s="50"/>
      <c r="G1" s="50"/>
      <c r="H1" s="50"/>
      <c r="I1" s="51"/>
      <c r="J1" s="50"/>
      <c r="K1" s="50"/>
      <c r="L1" s="50"/>
      <c r="M1" s="50"/>
      <c r="R1" s="53"/>
    </row>
    <row r="2" spans="3:20" ht="60" customHeight="1">
      <c r="C2" s="139" t="s">
        <v>125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1"/>
    </row>
    <row r="3" spans="3:20" hidden="1">
      <c r="C3" s="49"/>
      <c r="D3" s="50"/>
      <c r="E3" s="50"/>
      <c r="F3" s="50"/>
      <c r="G3" s="50"/>
      <c r="H3" s="50"/>
      <c r="I3" s="51"/>
      <c r="J3" s="50"/>
      <c r="K3" s="50"/>
      <c r="L3" s="50"/>
      <c r="M3" s="50"/>
      <c r="N3" s="50"/>
      <c r="R3" s="53"/>
      <c r="S3" s="70"/>
      <c r="T3" s="50"/>
    </row>
    <row r="4" spans="3:20" s="55" customFormat="1" ht="65" customHeight="1">
      <c r="C4" s="65" t="s">
        <v>59</v>
      </c>
      <c r="D4" s="170"/>
      <c r="E4" s="171"/>
      <c r="F4" s="172"/>
      <c r="G4" s="95" t="s">
        <v>104</v>
      </c>
      <c r="H4" s="179"/>
      <c r="I4" s="180"/>
      <c r="J4" s="180"/>
      <c r="K4" s="180"/>
      <c r="L4" s="180"/>
      <c r="M4" s="180"/>
      <c r="N4" s="180"/>
      <c r="O4" s="181"/>
      <c r="P4" s="80"/>
      <c r="Q4" s="81"/>
      <c r="R4" s="79" t="s">
        <v>116</v>
      </c>
      <c r="S4" s="72"/>
    </row>
    <row r="5" spans="3:20" s="55" customFormat="1" ht="63" customHeight="1">
      <c r="C5" s="88" t="s">
        <v>127</v>
      </c>
      <c r="D5" s="170"/>
      <c r="E5" s="171"/>
      <c r="F5" s="172"/>
      <c r="G5" s="95" t="s">
        <v>42</v>
      </c>
      <c r="H5" s="179"/>
      <c r="I5" s="180"/>
      <c r="J5" s="180"/>
      <c r="K5" s="180"/>
      <c r="L5" s="180"/>
      <c r="M5" s="180"/>
      <c r="N5" s="180"/>
      <c r="O5" s="181"/>
      <c r="P5" s="80"/>
      <c r="Q5" s="81"/>
      <c r="R5" s="77" t="s">
        <v>117</v>
      </c>
      <c r="S5" s="72"/>
    </row>
    <row r="6" spans="3:20" s="55" customFormat="1" ht="72" customHeight="1">
      <c r="C6" s="89" t="s">
        <v>128</v>
      </c>
      <c r="D6" s="170"/>
      <c r="E6" s="171"/>
      <c r="F6" s="172"/>
      <c r="G6" s="96" t="s">
        <v>43</v>
      </c>
      <c r="H6" s="182"/>
      <c r="I6" s="183"/>
      <c r="J6" s="183"/>
      <c r="K6" s="183"/>
      <c r="L6" s="183"/>
      <c r="M6" s="183"/>
      <c r="N6" s="183"/>
      <c r="O6" s="184"/>
      <c r="P6" s="80"/>
      <c r="Q6" s="81"/>
      <c r="R6" s="167" t="s">
        <v>118</v>
      </c>
      <c r="S6" s="72"/>
    </row>
    <row r="7" spans="3:20" ht="27.75" customHeight="1">
      <c r="C7" s="191" t="s">
        <v>52</v>
      </c>
      <c r="D7" s="193" t="s">
        <v>45</v>
      </c>
      <c r="E7" s="195" t="s">
        <v>1</v>
      </c>
      <c r="F7" s="197" t="s">
        <v>0</v>
      </c>
      <c r="G7" s="157" t="s">
        <v>105</v>
      </c>
      <c r="H7" s="74"/>
      <c r="I7" s="159" t="s">
        <v>103</v>
      </c>
      <c r="J7" s="185" t="s">
        <v>3</v>
      </c>
      <c r="K7" s="186"/>
      <c r="L7" s="186"/>
      <c r="M7" s="186"/>
      <c r="N7" s="187"/>
      <c r="O7" s="165" t="s">
        <v>2</v>
      </c>
      <c r="P7" s="82"/>
      <c r="Q7" s="83"/>
      <c r="R7" s="168"/>
    </row>
    <row r="8" spans="3:20" ht="27.5" customHeight="1">
      <c r="C8" s="192"/>
      <c r="D8" s="194"/>
      <c r="E8" s="196"/>
      <c r="F8" s="198"/>
      <c r="G8" s="158"/>
      <c r="H8" s="75"/>
      <c r="I8" s="160"/>
      <c r="J8" s="66" t="s">
        <v>36</v>
      </c>
      <c r="K8" s="66" t="s">
        <v>37</v>
      </c>
      <c r="L8" s="68" t="s">
        <v>38</v>
      </c>
      <c r="M8" s="66" t="s">
        <v>39</v>
      </c>
      <c r="N8" s="67" t="s">
        <v>40</v>
      </c>
      <c r="O8" s="166"/>
      <c r="P8" s="82"/>
      <c r="Q8" s="83"/>
      <c r="R8" s="169"/>
    </row>
    <row r="9" spans="3:20" ht="27.5" customHeight="1">
      <c r="C9" s="161" t="s">
        <v>29</v>
      </c>
      <c r="D9" s="188" t="s">
        <v>28</v>
      </c>
      <c r="E9" s="56" t="s">
        <v>4</v>
      </c>
      <c r="F9" s="173" t="s">
        <v>30</v>
      </c>
      <c r="G9" s="57"/>
      <c r="H9" s="57">
        <f>SUM(I9:I15)</f>
        <v>7</v>
      </c>
      <c r="I9" s="58">
        <v>1</v>
      </c>
      <c r="J9" s="142" t="str">
        <f>IF(AND(O9&lt;=SUM($I9:$I15),O9&gt;=(SUM($I9:$I15)*0.8)),"l","")</f>
        <v/>
      </c>
      <c r="K9" s="145" t="str">
        <f>IF(AND(O9&lt;=SUM($I9:$I15)*0.8,O9&gt;=(SUM($I9:$I15)*0.6)),"l","")</f>
        <v/>
      </c>
      <c r="L9" s="148" t="str">
        <f>IF(AND(O9&lt;=SUM($I9:$I15)*0.6,O9&gt;=(SUM($I9:$I15)*0.4)),"l","")</f>
        <v/>
      </c>
      <c r="M9" s="151" t="str">
        <f>IF(AND(O9&lt;=SUM($I9:$I15)*0.4,O9&gt;=(SUM($I9:$I15)*0.2)),"l","")</f>
        <v/>
      </c>
      <c r="N9" s="154" t="str">
        <f>IF(AND(O9&lt;=SUM($I9:$I15)*0.2,O9&gt;=(SUM($I9:$I15)*0)),"l","")</f>
        <v>l</v>
      </c>
      <c r="O9" s="176">
        <f>P9*I9+P10*I10+P11*I11+P12*I12+P13*I13+P14*I14+P15*I15</f>
        <v>0</v>
      </c>
      <c r="P9" s="82">
        <f>IF(G9="X",1,0)</f>
        <v>0</v>
      </c>
      <c r="Q9" s="83"/>
      <c r="R9" s="78" t="s">
        <v>119</v>
      </c>
    </row>
    <row r="10" spans="3:20" ht="27.5" customHeight="1">
      <c r="C10" s="162"/>
      <c r="D10" s="189"/>
      <c r="E10" s="56" t="s">
        <v>107</v>
      </c>
      <c r="F10" s="174"/>
      <c r="G10" s="57"/>
      <c r="H10" s="57"/>
      <c r="I10" s="58">
        <v>1</v>
      </c>
      <c r="J10" s="143"/>
      <c r="K10" s="146"/>
      <c r="L10" s="149"/>
      <c r="M10" s="152"/>
      <c r="N10" s="155"/>
      <c r="O10" s="177"/>
      <c r="P10" s="82">
        <f t="shared" ref="P10:P45" si="0">IF(G10="X",1,0)</f>
        <v>0</v>
      </c>
      <c r="Q10" s="83"/>
      <c r="R10" s="78" t="s">
        <v>120</v>
      </c>
      <c r="T10" s="69" t="s">
        <v>106</v>
      </c>
    </row>
    <row r="11" spans="3:20" ht="27.5" customHeight="1">
      <c r="C11" s="162"/>
      <c r="D11" s="189"/>
      <c r="E11" s="56" t="s">
        <v>5</v>
      </c>
      <c r="F11" s="174"/>
      <c r="G11" s="57"/>
      <c r="H11" s="57"/>
      <c r="I11" s="58">
        <v>1</v>
      </c>
      <c r="J11" s="143"/>
      <c r="K11" s="146"/>
      <c r="L11" s="149"/>
      <c r="M11" s="152"/>
      <c r="N11" s="155"/>
      <c r="O11" s="177"/>
      <c r="P11" s="82">
        <f t="shared" si="0"/>
        <v>0</v>
      </c>
      <c r="Q11" s="83"/>
      <c r="R11" s="78" t="s">
        <v>121</v>
      </c>
    </row>
    <row r="12" spans="3:20" ht="27.5" customHeight="1">
      <c r="C12" s="162"/>
      <c r="D12" s="189"/>
      <c r="E12" s="56" t="s">
        <v>108</v>
      </c>
      <c r="F12" s="174"/>
      <c r="G12" s="57"/>
      <c r="H12" s="57"/>
      <c r="I12" s="58">
        <v>1</v>
      </c>
      <c r="J12" s="143"/>
      <c r="K12" s="146"/>
      <c r="L12" s="149"/>
      <c r="M12" s="152"/>
      <c r="N12" s="155"/>
      <c r="O12" s="177"/>
      <c r="P12" s="82">
        <f t="shared" si="0"/>
        <v>0</v>
      </c>
      <c r="Q12" s="83"/>
      <c r="R12" s="78" t="s">
        <v>122</v>
      </c>
    </row>
    <row r="13" spans="3:20" ht="27.5" customHeight="1">
      <c r="C13" s="162"/>
      <c r="D13" s="189"/>
      <c r="E13" s="56" t="s">
        <v>6</v>
      </c>
      <c r="F13" s="174"/>
      <c r="G13" s="57"/>
      <c r="H13" s="57"/>
      <c r="I13" s="58">
        <v>1</v>
      </c>
      <c r="J13" s="143"/>
      <c r="K13" s="146"/>
      <c r="L13" s="149"/>
      <c r="M13" s="152"/>
      <c r="N13" s="155"/>
      <c r="O13" s="177"/>
      <c r="P13" s="82">
        <f t="shared" si="0"/>
        <v>0</v>
      </c>
      <c r="Q13" s="83"/>
      <c r="R13" s="78" t="s">
        <v>123</v>
      </c>
    </row>
    <row r="14" spans="3:20" ht="27.5" customHeight="1">
      <c r="C14" s="162"/>
      <c r="D14" s="189"/>
      <c r="E14" s="56" t="s">
        <v>109</v>
      </c>
      <c r="F14" s="174"/>
      <c r="G14" s="57"/>
      <c r="H14" s="57"/>
      <c r="I14" s="58">
        <v>1</v>
      </c>
      <c r="J14" s="143"/>
      <c r="K14" s="146"/>
      <c r="L14" s="149"/>
      <c r="M14" s="152"/>
      <c r="N14" s="155"/>
      <c r="O14" s="177"/>
      <c r="P14" s="82">
        <f t="shared" si="0"/>
        <v>0</v>
      </c>
      <c r="Q14" s="83"/>
      <c r="R14" s="78" t="s">
        <v>124</v>
      </c>
    </row>
    <row r="15" spans="3:20" ht="27.5" customHeight="1">
      <c r="C15" s="163"/>
      <c r="D15" s="190"/>
      <c r="E15" s="56" t="s">
        <v>7</v>
      </c>
      <c r="F15" s="175"/>
      <c r="G15" s="57"/>
      <c r="H15" s="57"/>
      <c r="I15" s="58">
        <v>1</v>
      </c>
      <c r="J15" s="144"/>
      <c r="K15" s="147"/>
      <c r="L15" s="150"/>
      <c r="M15" s="153"/>
      <c r="N15" s="156"/>
      <c r="O15" s="178"/>
      <c r="P15" s="82">
        <f t="shared" si="0"/>
        <v>0</v>
      </c>
      <c r="Q15" s="83"/>
      <c r="R15" s="78"/>
    </row>
    <row r="16" spans="3:20" ht="27.5" customHeight="1">
      <c r="C16" s="161" t="s">
        <v>29</v>
      </c>
      <c r="D16" s="188" t="s">
        <v>110</v>
      </c>
      <c r="E16" s="59" t="s">
        <v>8</v>
      </c>
      <c r="F16" s="173" t="s">
        <v>31</v>
      </c>
      <c r="G16" s="57"/>
      <c r="H16" s="57">
        <f>SUM(I16:I22)</f>
        <v>7</v>
      </c>
      <c r="I16" s="58">
        <v>1</v>
      </c>
      <c r="J16" s="142" t="str">
        <f>IF(AND(O16&lt;=SUM($I16:$I22),O16&gt;=(SUM($I16:$I22)*0.8)),"l","")</f>
        <v/>
      </c>
      <c r="K16" s="145" t="str">
        <f>IF(AND(O16&lt;=SUM($I16:$I22)*0.8,O16&gt;=(SUM($I16:$I22)*0.6)),"l","")</f>
        <v/>
      </c>
      <c r="L16" s="148" t="str">
        <f>IF(AND(O16&lt;=SUM($I16:$I22)*0.6,O16&gt;=(SUM($I16:$I22)*0.4)),"l","")</f>
        <v/>
      </c>
      <c r="M16" s="151" t="str">
        <f>IF(AND(O16&lt;=SUM($I16:$I22)*0.4,O16&gt;=(SUM($I16:$I22)*0.2)),"l","")</f>
        <v/>
      </c>
      <c r="N16" s="154" t="str">
        <f>IF(AND(O16&lt;=SUM($I16:$I22)*0.2,O16&gt;=(SUM($I16:$I22)*0)),"l","")</f>
        <v>l</v>
      </c>
      <c r="O16" s="176">
        <f>P16*I16+P17*I17+P18*I18+P19*I19+P20*I20+P21*I21+P22*I22</f>
        <v>0</v>
      </c>
      <c r="P16" s="82">
        <f t="shared" si="0"/>
        <v>0</v>
      </c>
      <c r="Q16" s="83"/>
      <c r="R16" s="78"/>
    </row>
    <row r="17" spans="3:18" ht="27.5" customHeight="1">
      <c r="C17" s="162"/>
      <c r="D17" s="189"/>
      <c r="E17" s="59" t="s">
        <v>9</v>
      </c>
      <c r="F17" s="174"/>
      <c r="G17" s="57"/>
      <c r="H17" s="57"/>
      <c r="I17" s="58">
        <v>1</v>
      </c>
      <c r="J17" s="143"/>
      <c r="K17" s="146"/>
      <c r="L17" s="149"/>
      <c r="M17" s="152"/>
      <c r="N17" s="155"/>
      <c r="O17" s="177"/>
      <c r="P17" s="82">
        <f t="shared" si="0"/>
        <v>0</v>
      </c>
      <c r="Q17" s="83"/>
      <c r="R17" s="78"/>
    </row>
    <row r="18" spans="3:18" ht="27.5" customHeight="1">
      <c r="C18" s="162"/>
      <c r="D18" s="189"/>
      <c r="E18" s="59" t="s">
        <v>10</v>
      </c>
      <c r="F18" s="174"/>
      <c r="G18" s="57"/>
      <c r="H18" s="57"/>
      <c r="I18" s="58">
        <v>1</v>
      </c>
      <c r="J18" s="143"/>
      <c r="K18" s="146"/>
      <c r="L18" s="149"/>
      <c r="M18" s="152"/>
      <c r="N18" s="155"/>
      <c r="O18" s="177"/>
      <c r="P18" s="82">
        <f t="shared" si="0"/>
        <v>0</v>
      </c>
      <c r="Q18" s="83"/>
      <c r="R18" s="78"/>
    </row>
    <row r="19" spans="3:18" ht="27.5" customHeight="1">
      <c r="C19" s="162"/>
      <c r="D19" s="189"/>
      <c r="E19" s="59" t="s">
        <v>11</v>
      </c>
      <c r="F19" s="174"/>
      <c r="G19" s="57"/>
      <c r="H19" s="57"/>
      <c r="I19" s="58">
        <v>1</v>
      </c>
      <c r="J19" s="143"/>
      <c r="K19" s="146"/>
      <c r="L19" s="149"/>
      <c r="M19" s="152"/>
      <c r="N19" s="155"/>
      <c r="O19" s="177"/>
      <c r="P19" s="82">
        <f t="shared" si="0"/>
        <v>0</v>
      </c>
      <c r="Q19" s="83"/>
      <c r="R19" s="78"/>
    </row>
    <row r="20" spans="3:18" ht="27.5" customHeight="1">
      <c r="C20" s="162"/>
      <c r="D20" s="189"/>
      <c r="E20" s="59" t="s">
        <v>12</v>
      </c>
      <c r="F20" s="174"/>
      <c r="G20" s="57"/>
      <c r="H20" s="57"/>
      <c r="I20" s="58">
        <v>1</v>
      </c>
      <c r="J20" s="143"/>
      <c r="K20" s="146"/>
      <c r="L20" s="149"/>
      <c r="M20" s="152"/>
      <c r="N20" s="155"/>
      <c r="O20" s="177"/>
      <c r="P20" s="82">
        <f t="shared" si="0"/>
        <v>0</v>
      </c>
      <c r="Q20" s="83"/>
      <c r="R20" s="78"/>
    </row>
    <row r="21" spans="3:18" ht="27.5" customHeight="1">
      <c r="C21" s="162"/>
      <c r="D21" s="189"/>
      <c r="E21" s="59" t="s">
        <v>13</v>
      </c>
      <c r="F21" s="174"/>
      <c r="G21" s="57"/>
      <c r="H21" s="57"/>
      <c r="I21" s="58">
        <v>1</v>
      </c>
      <c r="J21" s="143"/>
      <c r="K21" s="146"/>
      <c r="L21" s="149"/>
      <c r="M21" s="152"/>
      <c r="N21" s="155"/>
      <c r="O21" s="177"/>
      <c r="P21" s="82">
        <f t="shared" si="0"/>
        <v>0</v>
      </c>
      <c r="Q21" s="83"/>
      <c r="R21" s="78"/>
    </row>
    <row r="22" spans="3:18" ht="27.5" customHeight="1">
      <c r="C22" s="163"/>
      <c r="D22" s="190"/>
      <c r="E22" s="56" t="s">
        <v>34</v>
      </c>
      <c r="F22" s="175"/>
      <c r="G22" s="57"/>
      <c r="H22" s="57"/>
      <c r="I22" s="58">
        <v>1</v>
      </c>
      <c r="J22" s="144"/>
      <c r="K22" s="147"/>
      <c r="L22" s="150"/>
      <c r="M22" s="153"/>
      <c r="N22" s="156"/>
      <c r="O22" s="178"/>
      <c r="P22" s="82">
        <f t="shared" si="0"/>
        <v>0</v>
      </c>
      <c r="Q22" s="83"/>
      <c r="R22" s="78"/>
    </row>
    <row r="23" spans="3:18" ht="27.5" customHeight="1">
      <c r="C23" s="161" t="s">
        <v>29</v>
      </c>
      <c r="D23" s="188" t="s">
        <v>111</v>
      </c>
      <c r="E23" s="56" t="s">
        <v>8</v>
      </c>
      <c r="F23" s="173" t="s">
        <v>31</v>
      </c>
      <c r="G23" s="57"/>
      <c r="H23" s="57">
        <f>SUM(I23:I29)</f>
        <v>7</v>
      </c>
      <c r="I23" s="58">
        <v>1</v>
      </c>
      <c r="J23" s="142" t="str">
        <f>IF(AND(O23&lt;=SUM($I23:$I29),O23&gt;=(SUM($I23:$I29)*0.8)),"l","")</f>
        <v/>
      </c>
      <c r="K23" s="145" t="str">
        <f>IF(AND(O23&lt;=SUM($I23:$I29)*0.8,O23&gt;=(SUM($I23:$I29)*0.6)),"l","")</f>
        <v/>
      </c>
      <c r="L23" s="148" t="str">
        <f>IF(AND(O23&lt;=SUM($I23:$I29)*0.6,O23&gt;=(SUM($I23:$I29)*0.4)),"l","")</f>
        <v/>
      </c>
      <c r="M23" s="151" t="str">
        <f>IF(AND(O23&lt;=SUM($I23:$I29)*0.4,O23&gt;=(SUM($I23:$I29)*0.2)),"l","")</f>
        <v/>
      </c>
      <c r="N23" s="154" t="str">
        <f>IF(AND(O23&lt;=SUM($I23:$I29)*0.2,O23&gt;=(SUM($I23:$I29)*0)),"l","")</f>
        <v>l</v>
      </c>
      <c r="O23" s="176">
        <f>P23*I23+P24*I24+P25*I25+P26*I26+P27*I27+P28*I28+P29*I29</f>
        <v>0</v>
      </c>
      <c r="P23" s="82">
        <f t="shared" si="0"/>
        <v>0</v>
      </c>
      <c r="Q23" s="83"/>
      <c r="R23" s="78"/>
    </row>
    <row r="24" spans="3:18" ht="27.5" customHeight="1">
      <c r="C24" s="162"/>
      <c r="D24" s="189"/>
      <c r="E24" s="56" t="s">
        <v>14</v>
      </c>
      <c r="F24" s="174"/>
      <c r="G24" s="57"/>
      <c r="H24" s="57"/>
      <c r="I24" s="58">
        <v>1</v>
      </c>
      <c r="J24" s="143"/>
      <c r="K24" s="146"/>
      <c r="L24" s="149"/>
      <c r="M24" s="152"/>
      <c r="N24" s="155"/>
      <c r="O24" s="177"/>
      <c r="P24" s="82">
        <f t="shared" si="0"/>
        <v>0</v>
      </c>
      <c r="Q24" s="83"/>
      <c r="R24" s="78"/>
    </row>
    <row r="25" spans="3:18" ht="27.5" customHeight="1">
      <c r="C25" s="162"/>
      <c r="D25" s="189"/>
      <c r="E25" s="56" t="s">
        <v>15</v>
      </c>
      <c r="F25" s="174"/>
      <c r="G25" s="57"/>
      <c r="H25" s="57"/>
      <c r="I25" s="58">
        <v>1</v>
      </c>
      <c r="J25" s="143"/>
      <c r="K25" s="146"/>
      <c r="L25" s="149"/>
      <c r="M25" s="152"/>
      <c r="N25" s="155"/>
      <c r="O25" s="177"/>
      <c r="P25" s="82">
        <f t="shared" si="0"/>
        <v>0</v>
      </c>
      <c r="Q25" s="83"/>
      <c r="R25" s="78"/>
    </row>
    <row r="26" spans="3:18" ht="27.5" customHeight="1">
      <c r="C26" s="162"/>
      <c r="D26" s="189"/>
      <c r="E26" s="56" t="s">
        <v>16</v>
      </c>
      <c r="F26" s="174"/>
      <c r="G26" s="57"/>
      <c r="H26" s="57"/>
      <c r="I26" s="58">
        <v>1</v>
      </c>
      <c r="J26" s="143"/>
      <c r="K26" s="146"/>
      <c r="L26" s="149"/>
      <c r="M26" s="152"/>
      <c r="N26" s="155"/>
      <c r="O26" s="177"/>
      <c r="P26" s="82">
        <f t="shared" si="0"/>
        <v>0</v>
      </c>
      <c r="Q26" s="83"/>
      <c r="R26" s="78"/>
    </row>
    <row r="27" spans="3:18" ht="27.5" customHeight="1">
      <c r="C27" s="162"/>
      <c r="D27" s="189"/>
      <c r="E27" s="56" t="s">
        <v>17</v>
      </c>
      <c r="F27" s="174"/>
      <c r="G27" s="57"/>
      <c r="H27" s="57"/>
      <c r="I27" s="58">
        <v>1</v>
      </c>
      <c r="J27" s="143"/>
      <c r="K27" s="146"/>
      <c r="L27" s="149"/>
      <c r="M27" s="152"/>
      <c r="N27" s="155"/>
      <c r="O27" s="177"/>
      <c r="P27" s="82">
        <f t="shared" si="0"/>
        <v>0</v>
      </c>
      <c r="Q27" s="83"/>
      <c r="R27" s="78"/>
    </row>
    <row r="28" spans="3:18" ht="27.5" customHeight="1">
      <c r="C28" s="162"/>
      <c r="D28" s="189"/>
      <c r="E28" s="56" t="s">
        <v>18</v>
      </c>
      <c r="F28" s="174"/>
      <c r="G28" s="57"/>
      <c r="H28" s="57"/>
      <c r="I28" s="58">
        <v>1</v>
      </c>
      <c r="J28" s="143"/>
      <c r="K28" s="146"/>
      <c r="L28" s="149"/>
      <c r="M28" s="152"/>
      <c r="N28" s="155"/>
      <c r="O28" s="177"/>
      <c r="P28" s="82">
        <f t="shared" si="0"/>
        <v>0</v>
      </c>
      <c r="Q28" s="83"/>
      <c r="R28" s="78"/>
    </row>
    <row r="29" spans="3:18" ht="27.5" customHeight="1">
      <c r="C29" s="163"/>
      <c r="D29" s="190"/>
      <c r="E29" s="56" t="s">
        <v>13</v>
      </c>
      <c r="F29" s="175"/>
      <c r="G29" s="57"/>
      <c r="H29" s="57"/>
      <c r="I29" s="58">
        <v>1</v>
      </c>
      <c r="J29" s="144"/>
      <c r="K29" s="147"/>
      <c r="L29" s="150"/>
      <c r="M29" s="153"/>
      <c r="N29" s="156"/>
      <c r="O29" s="178"/>
      <c r="P29" s="82">
        <f t="shared" si="0"/>
        <v>0</v>
      </c>
      <c r="Q29" s="83"/>
      <c r="R29" s="78"/>
    </row>
    <row r="30" spans="3:18" ht="27.5" customHeight="1">
      <c r="C30" s="161" t="s">
        <v>29</v>
      </c>
      <c r="D30" s="188" t="s">
        <v>112</v>
      </c>
      <c r="E30" s="56" t="s">
        <v>19</v>
      </c>
      <c r="F30" s="173" t="s">
        <v>31</v>
      </c>
      <c r="G30" s="57"/>
      <c r="H30" s="57">
        <f>SUM(I30:I38)</f>
        <v>9</v>
      </c>
      <c r="I30" s="58">
        <v>1</v>
      </c>
      <c r="J30" s="142" t="str">
        <f>IF(AND(O30&lt;=SUM($I30:$I38),O30&gt;=(SUM($I30:$I38)*0.8)),"l","")</f>
        <v/>
      </c>
      <c r="K30" s="145" t="str">
        <f>IF(AND(O30&lt;=SUM($I30:$I38)*0.8,O30&gt;=(SUM($I30:$I38)*0.6)),"l","")</f>
        <v/>
      </c>
      <c r="L30" s="148" t="str">
        <f>IF(AND(O30&lt;=SUM($I30:$I38)*0.6,O30&gt;=(SUM($I30:$I38)*0.4)),"l","")</f>
        <v/>
      </c>
      <c r="M30" s="151" t="str">
        <f>IF(AND(O30&lt;=SUM($I30:$I38)*0.4,O30&gt;=(SUM($I30:$I38)*0.2)),"l","")</f>
        <v/>
      </c>
      <c r="N30" s="154" t="str">
        <f>IF(AND(O30&lt;=SUM($I30:$I38)*0.2,O30&gt;=(SUM($I30:$I38)*0)),"l","")</f>
        <v>l</v>
      </c>
      <c r="O30" s="176">
        <f>P30*I30+P31*I31+P32*I32+P33*I33+P34*I34+P35*I35+P36*I36+P37*I37+P38*I38</f>
        <v>0</v>
      </c>
      <c r="P30" s="82">
        <f t="shared" si="0"/>
        <v>0</v>
      </c>
      <c r="Q30" s="83"/>
      <c r="R30" s="78"/>
    </row>
    <row r="31" spans="3:18" ht="27.5" customHeight="1">
      <c r="C31" s="162"/>
      <c r="D31" s="189"/>
      <c r="E31" s="56" t="s">
        <v>8</v>
      </c>
      <c r="F31" s="174"/>
      <c r="G31" s="57"/>
      <c r="H31" s="57"/>
      <c r="I31" s="58">
        <v>1</v>
      </c>
      <c r="J31" s="143"/>
      <c r="K31" s="146"/>
      <c r="L31" s="149"/>
      <c r="M31" s="152"/>
      <c r="N31" s="155"/>
      <c r="O31" s="177"/>
      <c r="P31" s="82">
        <f t="shared" si="0"/>
        <v>0</v>
      </c>
      <c r="Q31" s="83"/>
      <c r="R31" s="78"/>
    </row>
    <row r="32" spans="3:18" ht="27.5" customHeight="1">
      <c r="C32" s="162"/>
      <c r="D32" s="189"/>
      <c r="E32" s="56" t="s">
        <v>20</v>
      </c>
      <c r="F32" s="174"/>
      <c r="G32" s="57"/>
      <c r="H32" s="57"/>
      <c r="I32" s="58">
        <v>1</v>
      </c>
      <c r="J32" s="143"/>
      <c r="K32" s="146"/>
      <c r="L32" s="149"/>
      <c r="M32" s="152"/>
      <c r="N32" s="155"/>
      <c r="O32" s="177"/>
      <c r="P32" s="82">
        <f t="shared" si="0"/>
        <v>0</v>
      </c>
      <c r="Q32" s="83"/>
      <c r="R32" s="78"/>
    </row>
    <row r="33" spans="3:19" ht="27.5" customHeight="1">
      <c r="C33" s="162"/>
      <c r="D33" s="189"/>
      <c r="E33" s="56" t="s">
        <v>21</v>
      </c>
      <c r="F33" s="174"/>
      <c r="G33" s="57"/>
      <c r="H33" s="57"/>
      <c r="I33" s="58">
        <v>1</v>
      </c>
      <c r="J33" s="143"/>
      <c r="K33" s="146"/>
      <c r="L33" s="149"/>
      <c r="M33" s="152"/>
      <c r="N33" s="155"/>
      <c r="O33" s="177"/>
      <c r="P33" s="82">
        <f t="shared" si="0"/>
        <v>0</v>
      </c>
      <c r="Q33" s="83"/>
      <c r="R33" s="78"/>
    </row>
    <row r="34" spans="3:19" ht="27.5" customHeight="1">
      <c r="C34" s="162"/>
      <c r="D34" s="189"/>
      <c r="E34" s="56" t="s">
        <v>113</v>
      </c>
      <c r="F34" s="174"/>
      <c r="G34" s="57"/>
      <c r="H34" s="57"/>
      <c r="I34" s="58">
        <v>1</v>
      </c>
      <c r="J34" s="143"/>
      <c r="K34" s="146"/>
      <c r="L34" s="149"/>
      <c r="M34" s="152"/>
      <c r="N34" s="155"/>
      <c r="O34" s="177"/>
      <c r="P34" s="82">
        <f t="shared" si="0"/>
        <v>0</v>
      </c>
      <c r="Q34" s="83"/>
      <c r="R34" s="78"/>
    </row>
    <row r="35" spans="3:19" ht="27.5" customHeight="1">
      <c r="C35" s="162"/>
      <c r="D35" s="189"/>
      <c r="E35" s="56" t="s">
        <v>22</v>
      </c>
      <c r="F35" s="174"/>
      <c r="G35" s="57"/>
      <c r="H35" s="57"/>
      <c r="I35" s="58">
        <v>1</v>
      </c>
      <c r="J35" s="143"/>
      <c r="K35" s="146"/>
      <c r="L35" s="149"/>
      <c r="M35" s="152"/>
      <c r="N35" s="155"/>
      <c r="O35" s="177"/>
      <c r="P35" s="82">
        <f t="shared" si="0"/>
        <v>0</v>
      </c>
      <c r="Q35" s="83"/>
      <c r="R35" s="78"/>
    </row>
    <row r="36" spans="3:19" ht="27.5" customHeight="1">
      <c r="C36" s="162"/>
      <c r="D36" s="189"/>
      <c r="E36" s="56" t="s">
        <v>23</v>
      </c>
      <c r="F36" s="174"/>
      <c r="G36" s="57"/>
      <c r="H36" s="57"/>
      <c r="I36" s="58">
        <v>1</v>
      </c>
      <c r="J36" s="143"/>
      <c r="K36" s="146"/>
      <c r="L36" s="149"/>
      <c r="M36" s="152"/>
      <c r="N36" s="155"/>
      <c r="O36" s="177"/>
      <c r="P36" s="82">
        <f t="shared" si="0"/>
        <v>0</v>
      </c>
      <c r="Q36" s="83"/>
      <c r="R36" s="78"/>
    </row>
    <row r="37" spans="3:19" ht="27.5" customHeight="1">
      <c r="C37" s="162"/>
      <c r="D37" s="189"/>
      <c r="E37" s="56" t="s">
        <v>35</v>
      </c>
      <c r="F37" s="174"/>
      <c r="G37" s="57"/>
      <c r="H37" s="57"/>
      <c r="I37" s="58">
        <v>1</v>
      </c>
      <c r="J37" s="143"/>
      <c r="K37" s="146"/>
      <c r="L37" s="149"/>
      <c r="M37" s="152"/>
      <c r="N37" s="155"/>
      <c r="O37" s="177"/>
      <c r="P37" s="82">
        <f t="shared" si="0"/>
        <v>0</v>
      </c>
      <c r="Q37" s="83"/>
      <c r="R37" s="78"/>
    </row>
    <row r="38" spans="3:19" ht="27.5" customHeight="1">
      <c r="C38" s="163"/>
      <c r="D38" s="190"/>
      <c r="E38" s="59" t="s">
        <v>18</v>
      </c>
      <c r="F38" s="175"/>
      <c r="G38" s="57"/>
      <c r="H38" s="57"/>
      <c r="I38" s="58">
        <v>1</v>
      </c>
      <c r="J38" s="144"/>
      <c r="K38" s="147"/>
      <c r="L38" s="150"/>
      <c r="M38" s="153"/>
      <c r="N38" s="156"/>
      <c r="O38" s="178"/>
      <c r="P38" s="82">
        <f t="shared" si="0"/>
        <v>0</v>
      </c>
      <c r="Q38" s="83"/>
      <c r="R38" s="78"/>
    </row>
    <row r="39" spans="3:19" ht="27.5" customHeight="1">
      <c r="C39" s="161" t="s">
        <v>29</v>
      </c>
      <c r="D39" s="188" t="s">
        <v>114</v>
      </c>
      <c r="E39" s="59" t="s">
        <v>24</v>
      </c>
      <c r="F39" s="173" t="s">
        <v>31</v>
      </c>
      <c r="G39" s="57"/>
      <c r="H39" s="57">
        <f>SUM(I39:I45)</f>
        <v>7</v>
      </c>
      <c r="I39" s="58">
        <v>1</v>
      </c>
      <c r="J39" s="142" t="str">
        <f>IF(AND(O39&lt;=SUM($I39:$I45),O39&gt;=(SUM($I39:$I45)*0.8)),"l","")</f>
        <v/>
      </c>
      <c r="K39" s="145" t="str">
        <f>IF(AND(O39&lt;=SUM($I39:$I45)*0.8,O39&gt;=(SUM($I39:$I45)*0.6)),"l","")</f>
        <v/>
      </c>
      <c r="L39" s="148" t="str">
        <f>IF(AND(O39&lt;=SUM($I39:$I45)*0.6,O39&gt;=(SUM($I39:$I45)*0.4)),"l","")</f>
        <v/>
      </c>
      <c r="M39" s="151" t="str">
        <f>IF(AND(O39&lt;=SUM($I39:$I45)*0.4,O39&gt;=(SUM($I39:$I45)*0.2)),"l","")</f>
        <v/>
      </c>
      <c r="N39" s="154" t="str">
        <f>IF(AND(O39&lt;=SUM($I39:$I45)*0.2,O39&gt;=(SUM($I39:$I45)*0)),"l","")</f>
        <v>l</v>
      </c>
      <c r="O39" s="176">
        <f>P39*I39+P40*I40+P41*I41+P42*I42+P43*I43+P44*I44+P45*I45</f>
        <v>0</v>
      </c>
      <c r="P39" s="82">
        <f t="shared" si="0"/>
        <v>0</v>
      </c>
      <c r="Q39" s="83"/>
      <c r="R39" s="78"/>
    </row>
    <row r="40" spans="3:19" ht="27.5" customHeight="1">
      <c r="C40" s="162"/>
      <c r="D40" s="189"/>
      <c r="E40" s="59" t="s">
        <v>25</v>
      </c>
      <c r="F40" s="174"/>
      <c r="G40" s="57"/>
      <c r="H40" s="57"/>
      <c r="I40" s="58">
        <v>1</v>
      </c>
      <c r="J40" s="143"/>
      <c r="K40" s="146"/>
      <c r="L40" s="149"/>
      <c r="M40" s="152"/>
      <c r="N40" s="155"/>
      <c r="O40" s="177"/>
      <c r="P40" s="82">
        <f t="shared" si="0"/>
        <v>0</v>
      </c>
      <c r="Q40" s="83"/>
      <c r="R40" s="78"/>
    </row>
    <row r="41" spans="3:19" ht="27.5" customHeight="1">
      <c r="C41" s="162"/>
      <c r="D41" s="189"/>
      <c r="E41" s="59" t="s">
        <v>26</v>
      </c>
      <c r="F41" s="174"/>
      <c r="G41" s="57"/>
      <c r="H41" s="57"/>
      <c r="I41" s="58">
        <v>1</v>
      </c>
      <c r="J41" s="143"/>
      <c r="K41" s="146"/>
      <c r="L41" s="149"/>
      <c r="M41" s="152"/>
      <c r="N41" s="155"/>
      <c r="O41" s="177"/>
      <c r="P41" s="82">
        <f t="shared" si="0"/>
        <v>0</v>
      </c>
      <c r="Q41" s="83"/>
      <c r="R41" s="78"/>
    </row>
    <row r="42" spans="3:19" ht="27.5" customHeight="1">
      <c r="C42" s="162"/>
      <c r="D42" s="189"/>
      <c r="E42" s="59" t="s">
        <v>27</v>
      </c>
      <c r="F42" s="174"/>
      <c r="G42" s="57"/>
      <c r="H42" s="57"/>
      <c r="I42" s="58">
        <v>1</v>
      </c>
      <c r="J42" s="143"/>
      <c r="K42" s="146"/>
      <c r="L42" s="149"/>
      <c r="M42" s="152"/>
      <c r="N42" s="155"/>
      <c r="O42" s="177"/>
      <c r="P42" s="82">
        <f t="shared" si="0"/>
        <v>0</v>
      </c>
      <c r="Q42" s="83"/>
      <c r="R42" s="78"/>
    </row>
    <row r="43" spans="3:19" ht="27.5" customHeight="1">
      <c r="C43" s="162"/>
      <c r="D43" s="189"/>
      <c r="E43" s="59" t="s">
        <v>115</v>
      </c>
      <c r="F43" s="174"/>
      <c r="G43" s="57"/>
      <c r="H43" s="57"/>
      <c r="I43" s="58">
        <v>1</v>
      </c>
      <c r="J43" s="143"/>
      <c r="K43" s="146"/>
      <c r="L43" s="149"/>
      <c r="M43" s="152"/>
      <c r="N43" s="155"/>
      <c r="O43" s="177"/>
      <c r="P43" s="82">
        <f t="shared" si="0"/>
        <v>0</v>
      </c>
      <c r="Q43" s="83"/>
      <c r="R43" s="78"/>
    </row>
    <row r="44" spans="3:19" ht="27.5" customHeight="1">
      <c r="C44" s="162"/>
      <c r="D44" s="189"/>
      <c r="E44" s="56" t="s">
        <v>35</v>
      </c>
      <c r="F44" s="174"/>
      <c r="G44" s="57"/>
      <c r="H44" s="57"/>
      <c r="I44" s="58">
        <v>1</v>
      </c>
      <c r="J44" s="143"/>
      <c r="K44" s="146"/>
      <c r="L44" s="149"/>
      <c r="M44" s="152"/>
      <c r="N44" s="155"/>
      <c r="O44" s="177"/>
      <c r="P44" s="82">
        <f t="shared" si="0"/>
        <v>0</v>
      </c>
      <c r="Q44" s="83"/>
      <c r="R44" s="78"/>
    </row>
    <row r="45" spans="3:19" ht="27.5" customHeight="1">
      <c r="C45" s="163"/>
      <c r="D45" s="190"/>
      <c r="E45" s="59" t="s">
        <v>18</v>
      </c>
      <c r="F45" s="175"/>
      <c r="G45" s="57"/>
      <c r="H45" s="57"/>
      <c r="I45" s="58">
        <v>1</v>
      </c>
      <c r="J45" s="144"/>
      <c r="K45" s="147"/>
      <c r="L45" s="150"/>
      <c r="M45" s="153"/>
      <c r="N45" s="156"/>
      <c r="O45" s="178"/>
      <c r="P45" s="82">
        <f t="shared" si="0"/>
        <v>0</v>
      </c>
      <c r="Q45" s="83"/>
      <c r="R45" s="78"/>
    </row>
    <row r="46" spans="3:19" s="50" customFormat="1" ht="23.5" hidden="1" customHeight="1">
      <c r="C46" s="49"/>
      <c r="G46" s="57" t="s">
        <v>41</v>
      </c>
      <c r="H46" s="76"/>
      <c r="I46" s="164"/>
      <c r="J46" s="164"/>
      <c r="K46" s="164"/>
      <c r="L46" s="164"/>
      <c r="M46" s="164"/>
      <c r="N46" s="164"/>
      <c r="O46" s="60">
        <f>SUM(O9:O45)</f>
        <v>0</v>
      </c>
      <c r="P46" s="52"/>
      <c r="Q46" s="73" t="s">
        <v>44</v>
      </c>
      <c r="R46" s="61">
        <f>SUM(I9:I45)</f>
        <v>37</v>
      </c>
      <c r="S46" s="70"/>
    </row>
    <row r="47" spans="3:19" s="50" customFormat="1">
      <c r="C47" s="49"/>
      <c r="I47" s="51"/>
      <c r="N47" s="51"/>
      <c r="O47" s="51"/>
      <c r="P47" s="52"/>
      <c r="Q47" s="70"/>
      <c r="R47" s="53"/>
      <c r="S47" s="70"/>
    </row>
    <row r="48" spans="3:19" s="50" customFormat="1">
      <c r="C48" s="49"/>
      <c r="I48" s="51"/>
      <c r="N48" s="51"/>
      <c r="O48" s="51"/>
      <c r="P48" s="52"/>
      <c r="Q48" s="70"/>
      <c r="R48" s="53"/>
      <c r="S48" s="70"/>
    </row>
    <row r="49" spans="3:19" s="50" customFormat="1">
      <c r="C49" s="49"/>
      <c r="I49" s="51"/>
      <c r="N49" s="51"/>
      <c r="O49" s="51"/>
      <c r="P49" s="52"/>
      <c r="Q49" s="70"/>
      <c r="R49" s="53"/>
      <c r="S49" s="70"/>
    </row>
    <row r="50" spans="3:19" s="50" customFormat="1">
      <c r="C50" s="49"/>
      <c r="I50" s="51"/>
      <c r="N50" s="51"/>
      <c r="O50" s="51"/>
      <c r="P50" s="52"/>
      <c r="Q50" s="70"/>
      <c r="R50" s="53"/>
      <c r="S50" s="70"/>
    </row>
    <row r="51" spans="3:19" s="50" customFormat="1">
      <c r="C51" s="49"/>
      <c r="I51" s="51"/>
      <c r="N51" s="51"/>
      <c r="O51" s="51"/>
      <c r="P51" s="52"/>
      <c r="Q51" s="70"/>
      <c r="R51" s="53"/>
      <c r="S51" s="70"/>
    </row>
    <row r="52" spans="3:19" s="50" customFormat="1">
      <c r="C52" s="49"/>
      <c r="I52" s="51"/>
      <c r="N52" s="51"/>
      <c r="O52" s="51"/>
      <c r="P52" s="52"/>
      <c r="Q52" s="70"/>
      <c r="R52" s="53"/>
      <c r="S52" s="70"/>
    </row>
    <row r="53" spans="3:19" s="50" customFormat="1">
      <c r="C53" s="49"/>
      <c r="I53" s="51"/>
      <c r="N53" s="51"/>
      <c r="O53" s="51"/>
      <c r="P53" s="52"/>
      <c r="Q53" s="70"/>
      <c r="R53" s="53"/>
      <c r="S53" s="70"/>
    </row>
    <row r="54" spans="3:19" s="50" customFormat="1">
      <c r="C54" s="49"/>
      <c r="I54" s="51"/>
      <c r="N54" s="51"/>
      <c r="O54" s="51"/>
      <c r="P54" s="52"/>
      <c r="Q54" s="70"/>
      <c r="R54" s="53"/>
      <c r="S54" s="70"/>
    </row>
    <row r="55" spans="3:19" s="50" customFormat="1">
      <c r="C55" s="49"/>
      <c r="I55" s="51"/>
      <c r="N55" s="51"/>
      <c r="O55" s="51"/>
      <c r="P55" s="52"/>
      <c r="Q55" s="70"/>
      <c r="R55" s="53"/>
      <c r="S55" s="70"/>
    </row>
    <row r="56" spans="3:19" s="50" customFormat="1">
      <c r="C56" s="49"/>
      <c r="I56" s="51"/>
      <c r="N56" s="51"/>
      <c r="O56" s="51"/>
      <c r="P56" s="52"/>
      <c r="Q56" s="70"/>
      <c r="R56" s="53"/>
      <c r="S56" s="70"/>
    </row>
    <row r="57" spans="3:19" s="50" customFormat="1">
      <c r="C57" s="49"/>
      <c r="I57" s="51"/>
      <c r="N57" s="51"/>
      <c r="O57" s="51"/>
      <c r="P57" s="52"/>
      <c r="Q57" s="70"/>
      <c r="R57" s="53"/>
      <c r="S57" s="70"/>
    </row>
    <row r="58" spans="3:19" s="50" customFormat="1">
      <c r="C58" s="49"/>
      <c r="I58" s="51"/>
      <c r="N58" s="51"/>
      <c r="O58" s="51"/>
      <c r="P58" s="52"/>
      <c r="Q58" s="70"/>
      <c r="R58" s="53"/>
      <c r="S58" s="70"/>
    </row>
    <row r="59" spans="3:19" s="50" customFormat="1">
      <c r="C59" s="49"/>
      <c r="I59" s="51"/>
      <c r="N59" s="51"/>
      <c r="O59" s="51"/>
      <c r="P59" s="52"/>
      <c r="Q59" s="70"/>
      <c r="R59" s="53"/>
      <c r="S59" s="70"/>
    </row>
    <row r="60" spans="3:19" s="50" customFormat="1">
      <c r="C60" s="49"/>
      <c r="I60" s="51"/>
      <c r="N60" s="51"/>
      <c r="O60" s="51"/>
      <c r="P60" s="52"/>
      <c r="Q60" s="70"/>
      <c r="R60" s="53"/>
      <c r="S60" s="70"/>
    </row>
    <row r="61" spans="3:19" s="50" customFormat="1">
      <c r="C61" s="49"/>
      <c r="I61" s="51"/>
      <c r="N61" s="51"/>
      <c r="O61" s="51"/>
      <c r="P61" s="52"/>
      <c r="Q61" s="70"/>
      <c r="R61" s="53"/>
      <c r="S61" s="70"/>
    </row>
    <row r="62" spans="3:19" s="50" customFormat="1">
      <c r="C62" s="49"/>
      <c r="I62" s="51"/>
      <c r="N62" s="51"/>
      <c r="O62" s="51"/>
      <c r="P62" s="52"/>
      <c r="Q62" s="70"/>
      <c r="R62" s="53"/>
      <c r="S62" s="70"/>
    </row>
    <row r="63" spans="3:19" s="50" customFormat="1">
      <c r="C63" s="49"/>
      <c r="I63" s="51"/>
      <c r="N63" s="51"/>
      <c r="O63" s="51"/>
      <c r="P63" s="52"/>
      <c r="Q63" s="70"/>
      <c r="R63" s="53"/>
      <c r="S63" s="70"/>
    </row>
    <row r="64" spans="3:19" s="50" customFormat="1">
      <c r="C64" s="49"/>
      <c r="I64" s="51"/>
      <c r="N64" s="51"/>
      <c r="O64" s="51"/>
      <c r="P64" s="52"/>
      <c r="Q64" s="70"/>
      <c r="R64" s="53"/>
      <c r="S64" s="70"/>
    </row>
    <row r="65" spans="3:19" s="50" customFormat="1">
      <c r="C65" s="49"/>
      <c r="I65" s="51"/>
      <c r="N65" s="51"/>
      <c r="O65" s="51"/>
      <c r="P65" s="52"/>
      <c r="Q65" s="70"/>
      <c r="R65" s="53"/>
      <c r="S65" s="70"/>
    </row>
    <row r="66" spans="3:19" s="50" customFormat="1">
      <c r="C66" s="49"/>
      <c r="I66" s="51"/>
      <c r="N66" s="51"/>
      <c r="O66" s="51"/>
      <c r="P66" s="52"/>
      <c r="Q66" s="70"/>
      <c r="R66" s="53"/>
      <c r="S66" s="70"/>
    </row>
    <row r="67" spans="3:19" s="50" customFormat="1">
      <c r="C67" s="49"/>
      <c r="I67" s="51"/>
      <c r="N67" s="51"/>
      <c r="O67" s="51"/>
      <c r="P67" s="52"/>
      <c r="Q67" s="70"/>
      <c r="R67" s="53"/>
      <c r="S67" s="70"/>
    </row>
    <row r="68" spans="3:19" s="50" customFormat="1">
      <c r="C68" s="49"/>
      <c r="I68" s="51"/>
      <c r="N68" s="51"/>
      <c r="O68" s="51"/>
      <c r="P68" s="52"/>
      <c r="Q68" s="70"/>
      <c r="R68" s="53"/>
      <c r="S68" s="70"/>
    </row>
    <row r="69" spans="3:19" s="50" customFormat="1">
      <c r="C69" s="49"/>
      <c r="I69" s="51"/>
      <c r="N69" s="51"/>
      <c r="O69" s="51"/>
      <c r="P69" s="52"/>
      <c r="Q69" s="70"/>
      <c r="R69" s="53"/>
      <c r="S69" s="70"/>
    </row>
    <row r="70" spans="3:19" s="50" customFormat="1">
      <c r="C70" s="49"/>
      <c r="I70" s="51"/>
      <c r="N70" s="51"/>
      <c r="O70" s="51"/>
      <c r="P70" s="52"/>
      <c r="Q70" s="70"/>
      <c r="R70" s="53"/>
      <c r="S70" s="70"/>
    </row>
    <row r="71" spans="3:19" s="50" customFormat="1">
      <c r="C71" s="49"/>
      <c r="I71" s="51"/>
      <c r="N71" s="51"/>
      <c r="O71" s="51"/>
      <c r="P71" s="52"/>
      <c r="Q71" s="70"/>
      <c r="R71" s="53"/>
      <c r="S71" s="70"/>
    </row>
    <row r="72" spans="3:19" s="50" customFormat="1">
      <c r="C72" s="49"/>
      <c r="I72" s="51"/>
      <c r="N72" s="51"/>
      <c r="O72" s="51"/>
      <c r="P72" s="52"/>
      <c r="Q72" s="70"/>
      <c r="R72" s="53"/>
      <c r="S72" s="70"/>
    </row>
    <row r="73" spans="3:19" s="50" customFormat="1">
      <c r="C73" s="49"/>
      <c r="I73" s="51"/>
      <c r="N73" s="51"/>
      <c r="O73" s="51"/>
      <c r="P73" s="52"/>
      <c r="Q73" s="70"/>
      <c r="R73" s="53"/>
      <c r="S73" s="70"/>
    </row>
    <row r="74" spans="3:19" s="50" customFormat="1">
      <c r="C74" s="49"/>
      <c r="I74" s="51"/>
      <c r="N74" s="51"/>
      <c r="O74" s="51"/>
      <c r="P74" s="52"/>
      <c r="Q74" s="70"/>
      <c r="R74" s="53"/>
      <c r="S74" s="70"/>
    </row>
    <row r="75" spans="3:19" s="50" customFormat="1">
      <c r="C75" s="49"/>
      <c r="I75" s="51"/>
      <c r="N75" s="51"/>
      <c r="O75" s="51"/>
      <c r="P75" s="52"/>
      <c r="Q75" s="70"/>
      <c r="R75" s="53"/>
      <c r="S75" s="70"/>
    </row>
    <row r="76" spans="3:19" s="50" customFormat="1">
      <c r="C76" s="49"/>
      <c r="I76" s="51"/>
      <c r="N76" s="51"/>
      <c r="O76" s="51"/>
      <c r="P76" s="52"/>
      <c r="Q76" s="70"/>
      <c r="R76" s="53"/>
      <c r="S76" s="70"/>
    </row>
    <row r="77" spans="3:19" s="50" customFormat="1">
      <c r="C77" s="49"/>
      <c r="I77" s="51"/>
      <c r="N77" s="51"/>
      <c r="O77" s="51"/>
      <c r="P77" s="52"/>
      <c r="Q77" s="70"/>
      <c r="R77" s="53"/>
      <c r="S77" s="70"/>
    </row>
    <row r="78" spans="3:19" s="50" customFormat="1">
      <c r="C78" s="49"/>
      <c r="I78" s="51"/>
      <c r="N78" s="51"/>
      <c r="O78" s="51"/>
      <c r="P78" s="52"/>
      <c r="Q78" s="70"/>
      <c r="R78" s="53"/>
      <c r="S78" s="70"/>
    </row>
    <row r="79" spans="3:19" s="50" customFormat="1">
      <c r="C79" s="49"/>
      <c r="I79" s="51"/>
      <c r="N79" s="51"/>
      <c r="O79" s="51"/>
      <c r="P79" s="52"/>
      <c r="Q79" s="70"/>
      <c r="R79" s="53"/>
      <c r="S79" s="70"/>
    </row>
    <row r="80" spans="3:19" s="50" customFormat="1">
      <c r="C80" s="49"/>
      <c r="I80" s="51"/>
      <c r="N80" s="51"/>
      <c r="O80" s="51"/>
      <c r="P80" s="52"/>
      <c r="Q80" s="70"/>
      <c r="R80" s="53"/>
      <c r="S80" s="70"/>
    </row>
    <row r="81" spans="3:19" s="50" customFormat="1">
      <c r="C81" s="49"/>
      <c r="I81" s="51"/>
      <c r="N81" s="51"/>
      <c r="O81" s="51"/>
      <c r="P81" s="52"/>
      <c r="Q81" s="70"/>
      <c r="R81" s="53"/>
      <c r="S81" s="70"/>
    </row>
    <row r="82" spans="3:19" s="50" customFormat="1">
      <c r="C82" s="49"/>
      <c r="I82" s="51"/>
      <c r="N82" s="51"/>
      <c r="O82" s="51"/>
      <c r="P82" s="52"/>
      <c r="Q82" s="70"/>
      <c r="R82" s="53"/>
      <c r="S82" s="70"/>
    </row>
    <row r="83" spans="3:19" s="50" customFormat="1">
      <c r="C83" s="49"/>
      <c r="I83" s="51"/>
      <c r="N83" s="51"/>
      <c r="O83" s="51"/>
      <c r="P83" s="52"/>
      <c r="Q83" s="70"/>
      <c r="R83" s="53"/>
      <c r="S83" s="70"/>
    </row>
    <row r="84" spans="3:19" s="50" customFormat="1">
      <c r="C84" s="49"/>
      <c r="I84" s="51"/>
      <c r="N84" s="51"/>
      <c r="O84" s="51"/>
      <c r="P84" s="52"/>
      <c r="Q84" s="70"/>
      <c r="R84" s="53"/>
      <c r="S84" s="70"/>
    </row>
    <row r="85" spans="3:19" s="50" customFormat="1">
      <c r="C85" s="49"/>
      <c r="I85" s="51"/>
      <c r="N85" s="51"/>
      <c r="O85" s="51"/>
      <c r="P85" s="52"/>
      <c r="Q85" s="70"/>
      <c r="R85" s="53"/>
      <c r="S85" s="70"/>
    </row>
    <row r="86" spans="3:19" s="50" customFormat="1">
      <c r="C86" s="49"/>
      <c r="I86" s="51"/>
      <c r="N86" s="51"/>
      <c r="O86" s="51"/>
      <c r="P86" s="52"/>
      <c r="Q86" s="70"/>
      <c r="R86" s="53"/>
      <c r="S86" s="70"/>
    </row>
    <row r="87" spans="3:19" s="50" customFormat="1">
      <c r="C87" s="49"/>
      <c r="I87" s="51"/>
      <c r="N87" s="51"/>
      <c r="O87" s="51"/>
      <c r="P87" s="52"/>
      <c r="Q87" s="70"/>
      <c r="R87" s="53"/>
      <c r="S87" s="70"/>
    </row>
    <row r="88" spans="3:19" s="50" customFormat="1">
      <c r="C88" s="49"/>
      <c r="I88" s="51"/>
      <c r="N88" s="51"/>
      <c r="O88" s="51"/>
      <c r="P88" s="52"/>
      <c r="Q88" s="70"/>
      <c r="R88" s="53"/>
      <c r="S88" s="70"/>
    </row>
    <row r="89" spans="3:19" s="50" customFormat="1">
      <c r="C89" s="49"/>
      <c r="I89" s="51"/>
      <c r="N89" s="51"/>
      <c r="O89" s="51"/>
      <c r="P89" s="52"/>
      <c r="Q89" s="70"/>
      <c r="R89" s="53"/>
      <c r="S89" s="70"/>
    </row>
    <row r="90" spans="3:19" s="50" customFormat="1">
      <c r="C90" s="49"/>
      <c r="I90" s="51"/>
      <c r="N90" s="51"/>
      <c r="O90" s="51"/>
      <c r="P90" s="52"/>
      <c r="Q90" s="70"/>
      <c r="R90" s="53"/>
      <c r="S90" s="70"/>
    </row>
    <row r="91" spans="3:19" s="50" customFormat="1">
      <c r="C91" s="49"/>
      <c r="I91" s="51"/>
      <c r="N91" s="51"/>
      <c r="O91" s="51"/>
      <c r="P91" s="52"/>
      <c r="Q91" s="70"/>
      <c r="R91" s="53"/>
      <c r="S91" s="70"/>
    </row>
    <row r="92" spans="3:19" s="50" customFormat="1">
      <c r="C92" s="49"/>
      <c r="I92" s="51"/>
      <c r="N92" s="51"/>
      <c r="O92" s="51"/>
      <c r="P92" s="52"/>
      <c r="Q92" s="70"/>
      <c r="R92" s="53"/>
      <c r="S92" s="70"/>
    </row>
    <row r="93" spans="3:19" s="50" customFormat="1">
      <c r="C93" s="49"/>
      <c r="I93" s="51"/>
      <c r="N93" s="51"/>
      <c r="O93" s="51"/>
      <c r="P93" s="52"/>
      <c r="Q93" s="70"/>
      <c r="R93" s="53"/>
      <c r="S93" s="70"/>
    </row>
    <row r="94" spans="3:19" s="50" customFormat="1">
      <c r="C94" s="49"/>
      <c r="I94" s="51"/>
      <c r="N94" s="51"/>
      <c r="O94" s="51"/>
      <c r="P94" s="52"/>
      <c r="Q94" s="70"/>
      <c r="R94" s="53"/>
      <c r="S94" s="70"/>
    </row>
    <row r="95" spans="3:19" s="50" customFormat="1">
      <c r="C95" s="49"/>
      <c r="I95" s="51"/>
      <c r="N95" s="51"/>
      <c r="O95" s="51"/>
      <c r="P95" s="52"/>
      <c r="Q95" s="70"/>
      <c r="R95" s="53"/>
      <c r="S95" s="70"/>
    </row>
    <row r="96" spans="3:19" s="50" customFormat="1">
      <c r="C96" s="49"/>
      <c r="I96" s="51"/>
      <c r="N96" s="51"/>
      <c r="O96" s="51"/>
      <c r="P96" s="52"/>
      <c r="Q96" s="70"/>
      <c r="R96" s="53"/>
      <c r="S96" s="70"/>
    </row>
    <row r="97" spans="3:19" s="50" customFormat="1">
      <c r="C97" s="49"/>
      <c r="I97" s="51"/>
      <c r="N97" s="51"/>
      <c r="O97" s="51"/>
      <c r="P97" s="52"/>
      <c r="Q97" s="70"/>
      <c r="R97" s="53"/>
      <c r="S97" s="70"/>
    </row>
    <row r="98" spans="3:19" s="50" customFormat="1">
      <c r="C98" s="49"/>
      <c r="I98" s="51"/>
      <c r="N98" s="51"/>
      <c r="O98" s="51"/>
      <c r="P98" s="52"/>
      <c r="Q98" s="70"/>
      <c r="R98" s="53"/>
      <c r="S98" s="70"/>
    </row>
    <row r="99" spans="3:19" s="50" customFormat="1">
      <c r="C99" s="49"/>
      <c r="I99" s="51"/>
      <c r="N99" s="51"/>
      <c r="O99" s="51"/>
      <c r="P99" s="52"/>
      <c r="Q99" s="70"/>
      <c r="R99" s="53"/>
      <c r="S99" s="70"/>
    </row>
    <row r="100" spans="3:19" s="50" customFormat="1">
      <c r="C100" s="49"/>
      <c r="I100" s="51"/>
      <c r="N100" s="51"/>
      <c r="O100" s="51"/>
      <c r="P100" s="52"/>
      <c r="Q100" s="70"/>
      <c r="R100" s="53"/>
      <c r="S100" s="70"/>
    </row>
    <row r="101" spans="3:19" s="50" customFormat="1">
      <c r="C101" s="49"/>
      <c r="I101" s="51"/>
      <c r="N101" s="51"/>
      <c r="O101" s="51"/>
      <c r="P101" s="52"/>
      <c r="Q101" s="70"/>
      <c r="R101" s="53"/>
      <c r="S101" s="70"/>
    </row>
    <row r="102" spans="3:19" s="50" customFormat="1">
      <c r="C102" s="49"/>
      <c r="I102" s="51"/>
      <c r="N102" s="51"/>
      <c r="O102" s="51"/>
      <c r="P102" s="52"/>
      <c r="Q102" s="70"/>
      <c r="R102" s="53"/>
      <c r="S102" s="70"/>
    </row>
    <row r="103" spans="3:19" s="50" customFormat="1">
      <c r="C103" s="49"/>
      <c r="I103" s="51"/>
      <c r="N103" s="51"/>
      <c r="O103" s="51"/>
      <c r="P103" s="52"/>
      <c r="Q103" s="70"/>
      <c r="R103" s="53"/>
      <c r="S103" s="70"/>
    </row>
    <row r="104" spans="3:19" s="50" customFormat="1">
      <c r="C104" s="49"/>
      <c r="I104" s="51"/>
      <c r="N104" s="51"/>
      <c r="O104" s="51"/>
      <c r="P104" s="52"/>
      <c r="Q104" s="70"/>
      <c r="R104" s="53"/>
      <c r="S104" s="70"/>
    </row>
    <row r="105" spans="3:19" s="50" customFormat="1">
      <c r="C105" s="49"/>
      <c r="I105" s="51"/>
      <c r="N105" s="51"/>
      <c r="O105" s="51"/>
      <c r="P105" s="52"/>
      <c r="Q105" s="70"/>
      <c r="R105" s="53"/>
      <c r="S105" s="70"/>
    </row>
    <row r="106" spans="3:19" s="50" customFormat="1">
      <c r="C106" s="49"/>
      <c r="I106" s="51"/>
      <c r="N106" s="51"/>
      <c r="O106" s="51"/>
      <c r="P106" s="52"/>
      <c r="Q106" s="70"/>
      <c r="R106" s="53"/>
      <c r="S106" s="70"/>
    </row>
    <row r="107" spans="3:19" s="50" customFormat="1">
      <c r="C107" s="49"/>
      <c r="I107" s="51"/>
      <c r="N107" s="51"/>
      <c r="O107" s="51"/>
      <c r="P107" s="52"/>
      <c r="Q107" s="70"/>
      <c r="R107" s="53"/>
      <c r="S107" s="70"/>
    </row>
    <row r="108" spans="3:19" s="50" customFormat="1">
      <c r="C108" s="49"/>
      <c r="I108" s="51"/>
      <c r="N108" s="51"/>
      <c r="O108" s="51"/>
      <c r="P108" s="52"/>
      <c r="Q108" s="70"/>
      <c r="R108" s="53"/>
      <c r="S108" s="70"/>
    </row>
    <row r="109" spans="3:19" s="50" customFormat="1">
      <c r="C109" s="49"/>
      <c r="I109" s="51"/>
      <c r="N109" s="51"/>
      <c r="O109" s="51"/>
      <c r="P109" s="52"/>
      <c r="Q109" s="70"/>
      <c r="R109" s="53"/>
      <c r="S109" s="70"/>
    </row>
    <row r="110" spans="3:19" s="50" customFormat="1">
      <c r="C110" s="49"/>
      <c r="I110" s="51"/>
      <c r="N110" s="51"/>
      <c r="O110" s="51"/>
      <c r="P110" s="52"/>
      <c r="Q110" s="70"/>
      <c r="R110" s="53"/>
      <c r="S110" s="70"/>
    </row>
    <row r="111" spans="3:19" s="50" customFormat="1">
      <c r="C111" s="49"/>
      <c r="I111" s="51"/>
      <c r="N111" s="51"/>
      <c r="O111" s="51"/>
      <c r="P111" s="52"/>
      <c r="Q111" s="70"/>
      <c r="R111" s="53"/>
      <c r="S111" s="70"/>
    </row>
    <row r="112" spans="3:19" s="50" customFormat="1">
      <c r="C112" s="49"/>
      <c r="I112" s="51"/>
      <c r="N112" s="51"/>
      <c r="O112" s="51"/>
      <c r="P112" s="52"/>
      <c r="Q112" s="70"/>
      <c r="R112" s="53"/>
      <c r="S112" s="70"/>
    </row>
    <row r="113" spans="3:19" s="50" customFormat="1">
      <c r="C113" s="49"/>
      <c r="I113" s="51"/>
      <c r="N113" s="51"/>
      <c r="O113" s="51"/>
      <c r="P113" s="52"/>
      <c r="Q113" s="70"/>
      <c r="R113" s="53"/>
      <c r="S113" s="70"/>
    </row>
    <row r="114" spans="3:19" s="50" customFormat="1">
      <c r="C114" s="49"/>
      <c r="I114" s="51"/>
      <c r="N114" s="51"/>
      <c r="O114" s="51"/>
      <c r="P114" s="52"/>
      <c r="Q114" s="70"/>
      <c r="R114" s="53"/>
      <c r="S114" s="70"/>
    </row>
    <row r="115" spans="3:19" s="50" customFormat="1">
      <c r="C115" s="49"/>
      <c r="I115" s="51"/>
      <c r="N115" s="51"/>
      <c r="O115" s="51"/>
      <c r="P115" s="52"/>
      <c r="Q115" s="70"/>
      <c r="R115" s="53"/>
      <c r="S115" s="70"/>
    </row>
    <row r="116" spans="3:19" s="50" customFormat="1">
      <c r="C116" s="49"/>
      <c r="I116" s="51"/>
      <c r="N116" s="51"/>
      <c r="O116" s="51"/>
      <c r="P116" s="52"/>
      <c r="Q116" s="70"/>
      <c r="R116" s="53"/>
      <c r="S116" s="70"/>
    </row>
    <row r="117" spans="3:19" s="50" customFormat="1">
      <c r="C117" s="49"/>
      <c r="I117" s="51"/>
      <c r="N117" s="51"/>
      <c r="O117" s="51"/>
      <c r="P117" s="52"/>
      <c r="Q117" s="70"/>
      <c r="R117" s="53"/>
      <c r="S117" s="70"/>
    </row>
    <row r="118" spans="3:19" s="50" customFormat="1">
      <c r="C118" s="49"/>
      <c r="I118" s="51"/>
      <c r="N118" s="51"/>
      <c r="O118" s="51"/>
      <c r="P118" s="52"/>
      <c r="Q118" s="70"/>
      <c r="R118" s="53"/>
      <c r="S118" s="70"/>
    </row>
    <row r="119" spans="3:19" s="50" customFormat="1">
      <c r="C119" s="49"/>
      <c r="I119" s="51"/>
      <c r="N119" s="51"/>
      <c r="O119" s="51"/>
      <c r="P119" s="52"/>
      <c r="Q119" s="70"/>
      <c r="R119" s="53"/>
      <c r="S119" s="70"/>
    </row>
    <row r="120" spans="3:19" s="50" customFormat="1">
      <c r="C120" s="49"/>
      <c r="I120" s="51"/>
      <c r="N120" s="51"/>
      <c r="O120" s="51"/>
      <c r="P120" s="52"/>
      <c r="Q120" s="70"/>
      <c r="R120" s="53"/>
      <c r="S120" s="70"/>
    </row>
    <row r="121" spans="3:19" s="50" customFormat="1">
      <c r="C121" s="49"/>
      <c r="I121" s="51"/>
      <c r="N121" s="51"/>
      <c r="O121" s="51"/>
      <c r="P121" s="52"/>
      <c r="Q121" s="70"/>
      <c r="R121" s="53"/>
      <c r="S121" s="70"/>
    </row>
    <row r="122" spans="3:19" s="50" customFormat="1">
      <c r="C122" s="49"/>
      <c r="I122" s="51"/>
      <c r="N122" s="51"/>
      <c r="O122" s="51"/>
      <c r="P122" s="52"/>
      <c r="Q122" s="70"/>
      <c r="R122" s="53"/>
      <c r="S122" s="70"/>
    </row>
    <row r="123" spans="3:19" s="50" customFormat="1">
      <c r="C123" s="49"/>
      <c r="I123" s="51"/>
      <c r="N123" s="51"/>
      <c r="O123" s="51"/>
      <c r="P123" s="52"/>
      <c r="Q123" s="70"/>
      <c r="R123" s="53"/>
      <c r="S123" s="70"/>
    </row>
    <row r="124" spans="3:19" s="50" customFormat="1">
      <c r="C124" s="49"/>
      <c r="I124" s="51"/>
      <c r="N124" s="51"/>
      <c r="O124" s="51"/>
      <c r="P124" s="52"/>
      <c r="Q124" s="70"/>
      <c r="R124" s="53"/>
      <c r="S124" s="70"/>
    </row>
    <row r="125" spans="3:19" s="50" customFormat="1">
      <c r="C125" s="49"/>
      <c r="I125" s="51"/>
      <c r="N125" s="51"/>
      <c r="O125" s="51"/>
      <c r="P125" s="52"/>
      <c r="Q125" s="70"/>
      <c r="R125" s="53"/>
      <c r="S125" s="70"/>
    </row>
    <row r="126" spans="3:19" s="50" customFormat="1">
      <c r="C126" s="49"/>
      <c r="I126" s="51"/>
      <c r="N126" s="51"/>
      <c r="O126" s="51"/>
      <c r="P126" s="52"/>
      <c r="Q126" s="70"/>
      <c r="R126" s="53"/>
      <c r="S126" s="70"/>
    </row>
    <row r="127" spans="3:19" s="50" customFormat="1">
      <c r="C127" s="49"/>
      <c r="I127" s="51"/>
      <c r="N127" s="51"/>
      <c r="O127" s="51"/>
      <c r="P127" s="52"/>
      <c r="Q127" s="70"/>
      <c r="R127" s="53"/>
      <c r="S127" s="70"/>
    </row>
    <row r="128" spans="3:19" s="50" customFormat="1">
      <c r="C128" s="49"/>
      <c r="I128" s="51"/>
      <c r="N128" s="51"/>
      <c r="O128" s="51"/>
      <c r="P128" s="52"/>
      <c r="Q128" s="70"/>
      <c r="R128" s="53"/>
      <c r="S128" s="70"/>
    </row>
    <row r="129" spans="3:19" s="50" customFormat="1">
      <c r="C129" s="49"/>
      <c r="I129" s="51"/>
      <c r="N129" s="51"/>
      <c r="O129" s="51"/>
      <c r="P129" s="52"/>
      <c r="Q129" s="70"/>
      <c r="R129" s="53"/>
      <c r="S129" s="70"/>
    </row>
    <row r="130" spans="3:19" s="50" customFormat="1">
      <c r="C130" s="49"/>
      <c r="I130" s="51"/>
      <c r="N130" s="51"/>
      <c r="O130" s="51"/>
      <c r="P130" s="52"/>
      <c r="Q130" s="70"/>
      <c r="R130" s="53"/>
      <c r="S130" s="70"/>
    </row>
    <row r="131" spans="3:19" s="50" customFormat="1">
      <c r="C131" s="49"/>
      <c r="I131" s="51"/>
      <c r="N131" s="51"/>
      <c r="O131" s="51"/>
      <c r="P131" s="52"/>
      <c r="Q131" s="70"/>
      <c r="R131" s="53"/>
      <c r="S131" s="70"/>
    </row>
    <row r="132" spans="3:19" s="50" customFormat="1">
      <c r="C132" s="49"/>
      <c r="I132" s="51"/>
      <c r="N132" s="51"/>
      <c r="O132" s="51"/>
      <c r="P132" s="52"/>
      <c r="Q132" s="70"/>
      <c r="R132" s="53"/>
      <c r="S132" s="70"/>
    </row>
    <row r="133" spans="3:19" s="50" customFormat="1">
      <c r="C133" s="49"/>
      <c r="I133" s="51"/>
      <c r="N133" s="51"/>
      <c r="O133" s="51"/>
      <c r="P133" s="52"/>
      <c r="Q133" s="70"/>
      <c r="R133" s="53"/>
      <c r="S133" s="70"/>
    </row>
    <row r="134" spans="3:19" s="50" customFormat="1">
      <c r="C134" s="49"/>
      <c r="I134" s="51"/>
      <c r="N134" s="51"/>
      <c r="O134" s="51"/>
      <c r="P134" s="52"/>
      <c r="Q134" s="70"/>
      <c r="R134" s="53"/>
      <c r="S134" s="70"/>
    </row>
    <row r="135" spans="3:19" s="50" customFormat="1">
      <c r="C135" s="49"/>
      <c r="I135" s="51"/>
      <c r="N135" s="51"/>
      <c r="O135" s="51"/>
      <c r="P135" s="52"/>
      <c r="Q135" s="70"/>
      <c r="R135" s="53"/>
      <c r="S135" s="70"/>
    </row>
    <row r="136" spans="3:19" s="50" customFormat="1">
      <c r="C136" s="49"/>
      <c r="I136" s="51"/>
      <c r="N136" s="51"/>
      <c r="O136" s="51"/>
      <c r="P136" s="52"/>
      <c r="Q136" s="70"/>
      <c r="R136" s="53"/>
      <c r="S136" s="70"/>
    </row>
    <row r="137" spans="3:19" s="50" customFormat="1">
      <c r="C137" s="49"/>
      <c r="I137" s="51"/>
      <c r="N137" s="51"/>
      <c r="O137" s="51"/>
      <c r="P137" s="52"/>
      <c r="Q137" s="70"/>
      <c r="R137" s="53"/>
      <c r="S137" s="70"/>
    </row>
    <row r="138" spans="3:19" s="50" customFormat="1">
      <c r="C138" s="49"/>
      <c r="I138" s="51"/>
      <c r="N138" s="51"/>
      <c r="O138" s="51"/>
      <c r="P138" s="52"/>
      <c r="Q138" s="70"/>
      <c r="R138" s="53"/>
      <c r="S138" s="70"/>
    </row>
    <row r="139" spans="3:19" s="50" customFormat="1">
      <c r="C139" s="49"/>
      <c r="I139" s="51"/>
      <c r="N139" s="51"/>
      <c r="O139" s="51"/>
      <c r="P139" s="52"/>
      <c r="Q139" s="70"/>
      <c r="R139" s="53"/>
      <c r="S139" s="70"/>
    </row>
    <row r="140" spans="3:19" s="50" customFormat="1">
      <c r="C140" s="49"/>
      <c r="I140" s="51"/>
      <c r="N140" s="51"/>
      <c r="O140" s="51"/>
      <c r="P140" s="52"/>
      <c r="Q140" s="70"/>
      <c r="R140" s="53"/>
      <c r="S140" s="70"/>
    </row>
    <row r="141" spans="3:19" s="50" customFormat="1">
      <c r="C141" s="49"/>
      <c r="I141" s="51"/>
      <c r="N141" s="51"/>
      <c r="O141" s="51"/>
      <c r="P141" s="52"/>
      <c r="Q141" s="70"/>
      <c r="R141" s="53"/>
      <c r="S141" s="70"/>
    </row>
    <row r="142" spans="3:19" s="50" customFormat="1">
      <c r="C142" s="49"/>
      <c r="I142" s="51"/>
      <c r="N142" s="51"/>
      <c r="O142" s="51"/>
      <c r="P142" s="52"/>
      <c r="Q142" s="70"/>
      <c r="R142" s="53"/>
      <c r="S142" s="70"/>
    </row>
    <row r="143" spans="3:19" s="50" customFormat="1">
      <c r="C143" s="49"/>
      <c r="I143" s="51"/>
      <c r="N143" s="51"/>
      <c r="O143" s="51"/>
      <c r="P143" s="52"/>
      <c r="Q143" s="70"/>
      <c r="R143" s="53"/>
      <c r="S143" s="70"/>
    </row>
    <row r="144" spans="3:19" s="50" customFormat="1">
      <c r="C144" s="49"/>
      <c r="I144" s="51"/>
      <c r="N144" s="51"/>
      <c r="O144" s="51"/>
      <c r="P144" s="52"/>
      <c r="Q144" s="70"/>
      <c r="R144" s="53"/>
      <c r="S144" s="70"/>
    </row>
    <row r="145" spans="3:19" s="50" customFormat="1">
      <c r="C145" s="49"/>
      <c r="I145" s="51"/>
      <c r="N145" s="51"/>
      <c r="O145" s="51"/>
      <c r="P145" s="52"/>
      <c r="Q145" s="70"/>
      <c r="R145" s="53"/>
      <c r="S145" s="70"/>
    </row>
    <row r="146" spans="3:19" s="50" customFormat="1">
      <c r="C146" s="49"/>
      <c r="I146" s="51"/>
      <c r="N146" s="51"/>
      <c r="O146" s="51"/>
      <c r="P146" s="52"/>
      <c r="Q146" s="70"/>
      <c r="R146" s="53"/>
      <c r="S146" s="70"/>
    </row>
    <row r="147" spans="3:19" s="50" customFormat="1">
      <c r="C147" s="49"/>
      <c r="I147" s="51"/>
      <c r="N147" s="51"/>
      <c r="O147" s="51"/>
      <c r="P147" s="52"/>
      <c r="Q147" s="70"/>
      <c r="R147" s="53"/>
      <c r="S147" s="70"/>
    </row>
    <row r="148" spans="3:19" s="50" customFormat="1">
      <c r="C148" s="49"/>
      <c r="I148" s="51"/>
      <c r="N148" s="51"/>
      <c r="O148" s="51"/>
      <c r="P148" s="52"/>
      <c r="Q148" s="70"/>
      <c r="R148" s="53"/>
      <c r="S148" s="70"/>
    </row>
    <row r="149" spans="3:19" s="50" customFormat="1">
      <c r="C149" s="49"/>
      <c r="I149" s="51"/>
      <c r="N149" s="51"/>
      <c r="O149" s="51"/>
      <c r="P149" s="52"/>
      <c r="Q149" s="70"/>
      <c r="R149" s="53"/>
      <c r="S149" s="70"/>
    </row>
    <row r="150" spans="3:19" s="50" customFormat="1">
      <c r="C150" s="49"/>
      <c r="I150" s="51"/>
      <c r="N150" s="51"/>
      <c r="O150" s="51"/>
      <c r="P150" s="52"/>
      <c r="Q150" s="70"/>
      <c r="R150" s="53"/>
      <c r="S150" s="70"/>
    </row>
    <row r="151" spans="3:19" s="50" customFormat="1">
      <c r="C151" s="49"/>
      <c r="I151" s="51"/>
      <c r="N151" s="51"/>
      <c r="O151" s="51"/>
      <c r="P151" s="52"/>
      <c r="Q151" s="70"/>
      <c r="R151" s="53"/>
      <c r="S151" s="70"/>
    </row>
    <row r="152" spans="3:19" s="50" customFormat="1">
      <c r="C152" s="49"/>
      <c r="I152" s="51"/>
      <c r="N152" s="51"/>
      <c r="O152" s="51"/>
      <c r="P152" s="52"/>
      <c r="Q152" s="70"/>
      <c r="R152" s="53"/>
      <c r="S152" s="70"/>
    </row>
    <row r="153" spans="3:19" s="50" customFormat="1">
      <c r="C153" s="49"/>
      <c r="I153" s="51"/>
      <c r="N153" s="51"/>
      <c r="O153" s="51"/>
      <c r="P153" s="52"/>
      <c r="Q153" s="70"/>
      <c r="R153" s="53"/>
      <c r="S153" s="70"/>
    </row>
    <row r="154" spans="3:19" s="50" customFormat="1">
      <c r="C154" s="49"/>
      <c r="I154" s="51"/>
      <c r="N154" s="51"/>
      <c r="O154" s="51"/>
      <c r="P154" s="52"/>
      <c r="Q154" s="70"/>
      <c r="R154" s="53"/>
      <c r="S154" s="70"/>
    </row>
    <row r="155" spans="3:19" s="50" customFormat="1">
      <c r="C155" s="49"/>
      <c r="I155" s="51"/>
      <c r="N155" s="51"/>
      <c r="O155" s="51"/>
      <c r="P155" s="52"/>
      <c r="Q155" s="70"/>
      <c r="R155" s="53"/>
      <c r="S155" s="70"/>
    </row>
    <row r="156" spans="3:19" s="50" customFormat="1">
      <c r="C156" s="49"/>
      <c r="I156" s="51"/>
      <c r="N156" s="51"/>
      <c r="O156" s="51"/>
      <c r="P156" s="52"/>
      <c r="Q156" s="70"/>
      <c r="R156" s="53"/>
      <c r="S156" s="70"/>
    </row>
    <row r="157" spans="3:19" s="50" customFormat="1">
      <c r="C157" s="49"/>
      <c r="I157" s="51"/>
      <c r="N157" s="51"/>
      <c r="O157" s="51"/>
      <c r="P157" s="52"/>
      <c r="Q157" s="70"/>
      <c r="R157" s="53"/>
      <c r="S157" s="70"/>
    </row>
    <row r="158" spans="3:19" s="50" customFormat="1">
      <c r="C158" s="49"/>
      <c r="I158" s="51"/>
      <c r="N158" s="51"/>
      <c r="O158" s="51"/>
      <c r="P158" s="52"/>
      <c r="Q158" s="70"/>
      <c r="R158" s="53"/>
      <c r="S158" s="70"/>
    </row>
    <row r="159" spans="3:19" s="50" customFormat="1">
      <c r="C159" s="49"/>
      <c r="I159" s="51"/>
      <c r="N159" s="51"/>
      <c r="O159" s="51"/>
      <c r="P159" s="52"/>
      <c r="Q159" s="70"/>
      <c r="R159" s="53"/>
      <c r="S159" s="70"/>
    </row>
    <row r="160" spans="3:19" s="50" customFormat="1">
      <c r="C160" s="49"/>
      <c r="I160" s="51"/>
      <c r="N160" s="51"/>
      <c r="O160" s="51"/>
      <c r="P160" s="52"/>
      <c r="Q160" s="70"/>
      <c r="R160" s="53"/>
      <c r="S160" s="70"/>
    </row>
    <row r="161" spans="3:19" s="50" customFormat="1">
      <c r="C161" s="49"/>
      <c r="I161" s="51"/>
      <c r="N161" s="51"/>
      <c r="O161" s="51"/>
      <c r="P161" s="52"/>
      <c r="Q161" s="70"/>
      <c r="R161" s="53"/>
      <c r="S161" s="70"/>
    </row>
    <row r="162" spans="3:19" s="50" customFormat="1">
      <c r="C162" s="49"/>
      <c r="I162" s="51"/>
      <c r="N162" s="51"/>
      <c r="O162" s="51"/>
      <c r="P162" s="52"/>
      <c r="Q162" s="70"/>
      <c r="R162" s="53"/>
      <c r="S162" s="70"/>
    </row>
    <row r="163" spans="3:19" s="50" customFormat="1">
      <c r="C163" s="49"/>
      <c r="I163" s="51"/>
      <c r="N163" s="51"/>
      <c r="O163" s="51"/>
      <c r="P163" s="52"/>
      <c r="Q163" s="70"/>
      <c r="R163" s="53"/>
      <c r="S163" s="70"/>
    </row>
    <row r="164" spans="3:19" s="50" customFormat="1">
      <c r="C164" s="49"/>
      <c r="I164" s="51"/>
      <c r="N164" s="51"/>
      <c r="O164" s="51"/>
      <c r="P164" s="52"/>
      <c r="Q164" s="70"/>
      <c r="R164" s="53"/>
      <c r="S164" s="70"/>
    </row>
    <row r="165" spans="3:19" s="50" customFormat="1">
      <c r="C165" s="49"/>
      <c r="I165" s="51"/>
      <c r="N165" s="51"/>
      <c r="O165" s="51"/>
      <c r="P165" s="52"/>
      <c r="Q165" s="70"/>
      <c r="R165" s="53"/>
      <c r="S165" s="70"/>
    </row>
    <row r="166" spans="3:19" s="50" customFormat="1">
      <c r="C166" s="49"/>
      <c r="I166" s="51"/>
      <c r="N166" s="51"/>
      <c r="O166" s="51"/>
      <c r="P166" s="52"/>
      <c r="Q166" s="70"/>
      <c r="R166" s="53"/>
      <c r="S166" s="70"/>
    </row>
    <row r="167" spans="3:19" s="50" customFormat="1">
      <c r="C167" s="49"/>
      <c r="I167" s="51"/>
      <c r="N167" s="51"/>
      <c r="O167" s="51"/>
      <c r="P167" s="52"/>
      <c r="Q167" s="70"/>
      <c r="R167" s="53"/>
      <c r="S167" s="70"/>
    </row>
    <row r="168" spans="3:19" s="50" customFormat="1">
      <c r="C168" s="49"/>
      <c r="I168" s="51"/>
      <c r="N168" s="51"/>
      <c r="O168" s="51"/>
      <c r="P168" s="52"/>
      <c r="Q168" s="70"/>
      <c r="R168" s="53"/>
      <c r="S168" s="70"/>
    </row>
    <row r="169" spans="3:19" s="50" customFormat="1">
      <c r="C169" s="49"/>
      <c r="I169" s="51"/>
      <c r="N169" s="51"/>
      <c r="O169" s="51"/>
      <c r="P169" s="52"/>
      <c r="Q169" s="70"/>
      <c r="R169" s="53"/>
      <c r="S169" s="70"/>
    </row>
    <row r="170" spans="3:19" s="50" customFormat="1">
      <c r="C170" s="49"/>
      <c r="I170" s="51"/>
      <c r="N170" s="51"/>
      <c r="O170" s="51"/>
      <c r="P170" s="52"/>
      <c r="Q170" s="70"/>
      <c r="R170" s="53"/>
      <c r="S170" s="70"/>
    </row>
    <row r="171" spans="3:19" s="50" customFormat="1">
      <c r="C171" s="49"/>
      <c r="I171" s="51"/>
      <c r="N171" s="51"/>
      <c r="O171" s="51"/>
      <c r="P171" s="52"/>
      <c r="Q171" s="70"/>
      <c r="R171" s="53"/>
      <c r="S171" s="70"/>
    </row>
    <row r="172" spans="3:19" s="50" customFormat="1">
      <c r="C172" s="49"/>
      <c r="I172" s="51"/>
      <c r="N172" s="51"/>
      <c r="O172" s="51"/>
      <c r="P172" s="52"/>
      <c r="Q172" s="70"/>
      <c r="R172" s="53"/>
      <c r="S172" s="70"/>
    </row>
    <row r="173" spans="3:19" s="50" customFormat="1">
      <c r="C173" s="49"/>
      <c r="I173" s="51"/>
      <c r="N173" s="51"/>
      <c r="O173" s="51"/>
      <c r="P173" s="52"/>
      <c r="Q173" s="70"/>
      <c r="R173" s="53"/>
      <c r="S173" s="70"/>
    </row>
    <row r="174" spans="3:19" s="50" customFormat="1">
      <c r="C174" s="49"/>
      <c r="I174" s="51"/>
      <c r="N174" s="51"/>
      <c r="O174" s="51"/>
      <c r="P174" s="52"/>
      <c r="Q174" s="70"/>
      <c r="R174" s="53"/>
      <c r="S174" s="70"/>
    </row>
    <row r="175" spans="3:19" s="50" customFormat="1">
      <c r="C175" s="49"/>
      <c r="I175" s="51"/>
      <c r="N175" s="51"/>
      <c r="O175" s="51"/>
      <c r="P175" s="52"/>
      <c r="Q175" s="70"/>
      <c r="R175" s="53"/>
      <c r="S175" s="70"/>
    </row>
    <row r="176" spans="3:19" s="50" customFormat="1">
      <c r="C176" s="49"/>
      <c r="I176" s="51"/>
      <c r="N176" s="51"/>
      <c r="O176" s="51"/>
      <c r="P176" s="52"/>
      <c r="Q176" s="70"/>
      <c r="R176" s="53"/>
      <c r="S176" s="70"/>
    </row>
    <row r="177" spans="3:19" s="50" customFormat="1">
      <c r="C177" s="49"/>
      <c r="I177" s="51"/>
      <c r="N177" s="51"/>
      <c r="O177" s="51"/>
      <c r="P177" s="52"/>
      <c r="Q177" s="70"/>
      <c r="R177" s="53"/>
      <c r="S177" s="70"/>
    </row>
    <row r="178" spans="3:19" s="50" customFormat="1">
      <c r="C178" s="49"/>
      <c r="I178" s="51"/>
      <c r="N178" s="51"/>
      <c r="O178" s="51"/>
      <c r="P178" s="52"/>
      <c r="Q178" s="70"/>
      <c r="R178" s="53"/>
      <c r="S178" s="70"/>
    </row>
    <row r="179" spans="3:19" s="50" customFormat="1">
      <c r="C179" s="49"/>
      <c r="I179" s="51"/>
      <c r="N179" s="51"/>
      <c r="O179" s="51"/>
      <c r="P179" s="52"/>
      <c r="Q179" s="70"/>
      <c r="R179" s="53"/>
      <c r="S179" s="70"/>
    </row>
    <row r="180" spans="3:19" s="50" customFormat="1">
      <c r="C180" s="49"/>
      <c r="I180" s="51"/>
      <c r="N180" s="51"/>
      <c r="O180" s="51"/>
      <c r="P180" s="52"/>
      <c r="Q180" s="70"/>
      <c r="R180" s="53"/>
      <c r="S180" s="70"/>
    </row>
    <row r="181" spans="3:19" s="50" customFormat="1">
      <c r="C181" s="49"/>
      <c r="I181" s="51"/>
      <c r="N181" s="51"/>
      <c r="O181" s="51"/>
      <c r="P181" s="52"/>
      <c r="Q181" s="70"/>
      <c r="R181" s="53"/>
      <c r="S181" s="70"/>
    </row>
    <row r="182" spans="3:19" s="50" customFormat="1">
      <c r="C182" s="49"/>
      <c r="I182" s="51"/>
      <c r="N182" s="51"/>
      <c r="O182" s="51"/>
      <c r="P182" s="52"/>
      <c r="Q182" s="70"/>
      <c r="R182" s="53"/>
      <c r="S182" s="70"/>
    </row>
    <row r="183" spans="3:19" s="50" customFormat="1">
      <c r="C183" s="49"/>
      <c r="I183" s="51"/>
      <c r="N183" s="51"/>
      <c r="O183" s="51"/>
      <c r="P183" s="52"/>
      <c r="Q183" s="70"/>
      <c r="R183" s="53"/>
      <c r="S183" s="70"/>
    </row>
    <row r="184" spans="3:19" s="50" customFormat="1">
      <c r="C184" s="49"/>
      <c r="I184" s="51"/>
      <c r="N184" s="51"/>
      <c r="O184" s="51"/>
      <c r="P184" s="52"/>
      <c r="Q184" s="70"/>
      <c r="R184" s="53"/>
      <c r="S184" s="70"/>
    </row>
    <row r="185" spans="3:19" s="50" customFormat="1">
      <c r="C185" s="49"/>
      <c r="I185" s="51"/>
      <c r="N185" s="51"/>
      <c r="O185" s="51"/>
      <c r="P185" s="52"/>
      <c r="Q185" s="70"/>
      <c r="R185" s="53"/>
      <c r="S185" s="70"/>
    </row>
    <row r="186" spans="3:19" s="50" customFormat="1">
      <c r="C186" s="49"/>
      <c r="I186" s="51"/>
      <c r="N186" s="51"/>
      <c r="O186" s="51"/>
      <c r="P186" s="52"/>
      <c r="Q186" s="70"/>
      <c r="R186" s="53"/>
      <c r="S186" s="70"/>
    </row>
    <row r="187" spans="3:19" s="50" customFormat="1">
      <c r="C187" s="49"/>
      <c r="I187" s="51"/>
      <c r="N187" s="51"/>
      <c r="O187" s="51"/>
      <c r="P187" s="52"/>
      <c r="Q187" s="70"/>
      <c r="R187" s="53"/>
      <c r="S187" s="70"/>
    </row>
    <row r="188" spans="3:19" s="50" customFormat="1">
      <c r="C188" s="49"/>
      <c r="I188" s="51"/>
      <c r="N188" s="51"/>
      <c r="O188" s="51"/>
      <c r="P188" s="52"/>
      <c r="Q188" s="70"/>
      <c r="R188" s="53"/>
      <c r="S188" s="70"/>
    </row>
    <row r="189" spans="3:19" s="50" customFormat="1">
      <c r="C189" s="49"/>
      <c r="I189" s="51"/>
      <c r="N189" s="51"/>
      <c r="O189" s="51"/>
      <c r="P189" s="52"/>
      <c r="Q189" s="70"/>
      <c r="R189" s="53"/>
      <c r="S189" s="70"/>
    </row>
    <row r="190" spans="3:19" s="50" customFormat="1">
      <c r="C190" s="49"/>
      <c r="I190" s="51"/>
      <c r="N190" s="51"/>
      <c r="O190" s="51"/>
      <c r="P190" s="52"/>
      <c r="Q190" s="70"/>
      <c r="R190" s="53"/>
      <c r="S190" s="70"/>
    </row>
    <row r="191" spans="3:19" s="50" customFormat="1">
      <c r="C191" s="49"/>
      <c r="I191" s="51"/>
      <c r="N191" s="51"/>
      <c r="O191" s="51"/>
      <c r="P191" s="52"/>
      <c r="Q191" s="70"/>
      <c r="R191" s="53"/>
      <c r="S191" s="70"/>
    </row>
    <row r="192" spans="3:19" s="50" customFormat="1">
      <c r="C192" s="49"/>
      <c r="I192" s="51"/>
      <c r="N192" s="51"/>
      <c r="O192" s="51"/>
      <c r="P192" s="52"/>
      <c r="Q192" s="70"/>
      <c r="R192" s="53"/>
      <c r="S192" s="70"/>
    </row>
    <row r="193" spans="3:19" s="50" customFormat="1">
      <c r="C193" s="49"/>
      <c r="I193" s="51"/>
      <c r="N193" s="51"/>
      <c r="O193" s="51"/>
      <c r="P193" s="52"/>
      <c r="Q193" s="70"/>
      <c r="R193" s="53"/>
      <c r="S193" s="70"/>
    </row>
    <row r="194" spans="3:19" s="50" customFormat="1">
      <c r="C194" s="49"/>
      <c r="I194" s="51"/>
      <c r="N194" s="51"/>
      <c r="O194" s="51"/>
      <c r="P194" s="52"/>
      <c r="Q194" s="70"/>
      <c r="R194" s="53"/>
      <c r="S194" s="70"/>
    </row>
    <row r="195" spans="3:19" s="50" customFormat="1">
      <c r="C195" s="49"/>
      <c r="I195" s="51"/>
      <c r="N195" s="51"/>
      <c r="O195" s="51"/>
      <c r="P195" s="52"/>
      <c r="Q195" s="70"/>
      <c r="R195" s="53"/>
      <c r="S195" s="70"/>
    </row>
    <row r="196" spans="3:19" s="50" customFormat="1">
      <c r="C196" s="49"/>
      <c r="I196" s="51"/>
      <c r="N196" s="51"/>
      <c r="O196" s="51"/>
      <c r="P196" s="52"/>
      <c r="Q196" s="70"/>
      <c r="R196" s="53"/>
      <c r="S196" s="70"/>
    </row>
    <row r="197" spans="3:19" s="50" customFormat="1">
      <c r="C197" s="49"/>
      <c r="I197" s="51"/>
      <c r="N197" s="51"/>
      <c r="O197" s="51"/>
      <c r="P197" s="52"/>
      <c r="Q197" s="70"/>
      <c r="R197" s="53"/>
      <c r="S197" s="70"/>
    </row>
    <row r="198" spans="3:19" s="50" customFormat="1">
      <c r="C198" s="49"/>
      <c r="I198" s="51"/>
      <c r="N198" s="51"/>
      <c r="O198" s="51"/>
      <c r="P198" s="52"/>
      <c r="Q198" s="70"/>
      <c r="R198" s="53"/>
      <c r="S198" s="70"/>
    </row>
    <row r="199" spans="3:19" s="50" customFormat="1">
      <c r="C199" s="49"/>
      <c r="I199" s="51"/>
      <c r="N199" s="51"/>
      <c r="O199" s="51"/>
      <c r="P199" s="52"/>
      <c r="Q199" s="70"/>
      <c r="R199" s="53"/>
      <c r="S199" s="70"/>
    </row>
    <row r="200" spans="3:19" s="50" customFormat="1">
      <c r="C200" s="49"/>
      <c r="I200" s="51"/>
      <c r="N200" s="51"/>
      <c r="O200" s="51"/>
      <c r="P200" s="52"/>
      <c r="Q200" s="70"/>
      <c r="R200" s="53"/>
      <c r="S200" s="70"/>
    </row>
    <row r="201" spans="3:19" s="50" customFormat="1">
      <c r="C201" s="49"/>
      <c r="I201" s="51"/>
      <c r="N201" s="51"/>
      <c r="O201" s="51"/>
      <c r="P201" s="52"/>
      <c r="Q201" s="70"/>
      <c r="R201" s="53"/>
      <c r="S201" s="70"/>
    </row>
    <row r="202" spans="3:19" s="50" customFormat="1">
      <c r="C202" s="49"/>
      <c r="I202" s="51"/>
      <c r="N202" s="51"/>
      <c r="O202" s="51"/>
      <c r="P202" s="52"/>
      <c r="Q202" s="70"/>
      <c r="R202" s="53"/>
      <c r="S202" s="70"/>
    </row>
    <row r="203" spans="3:19" s="50" customFormat="1">
      <c r="C203" s="49"/>
      <c r="I203" s="51"/>
      <c r="N203" s="51"/>
      <c r="O203" s="51"/>
      <c r="P203" s="52"/>
      <c r="Q203" s="70"/>
      <c r="R203" s="53"/>
      <c r="S203" s="70"/>
    </row>
    <row r="204" spans="3:19" s="50" customFormat="1">
      <c r="C204" s="49"/>
      <c r="I204" s="51"/>
      <c r="N204" s="51"/>
      <c r="O204" s="51"/>
      <c r="P204" s="52"/>
      <c r="Q204" s="70"/>
      <c r="R204" s="53"/>
      <c r="S204" s="70"/>
    </row>
    <row r="205" spans="3:19" s="50" customFormat="1">
      <c r="C205" s="49"/>
      <c r="I205" s="51"/>
      <c r="N205" s="51"/>
      <c r="O205" s="51"/>
      <c r="P205" s="52"/>
      <c r="Q205" s="70"/>
      <c r="R205" s="53"/>
      <c r="S205" s="70"/>
    </row>
    <row r="206" spans="3:19" s="50" customFormat="1">
      <c r="C206" s="49"/>
      <c r="I206" s="51"/>
      <c r="N206" s="51"/>
      <c r="O206" s="51"/>
      <c r="P206" s="52"/>
      <c r="Q206" s="70"/>
      <c r="R206" s="53"/>
      <c r="S206" s="70"/>
    </row>
    <row r="207" spans="3:19" s="50" customFormat="1">
      <c r="C207" s="49"/>
      <c r="I207" s="51"/>
      <c r="N207" s="51"/>
      <c r="O207" s="51"/>
      <c r="P207" s="52"/>
      <c r="Q207" s="70"/>
      <c r="R207" s="53"/>
      <c r="S207" s="70"/>
    </row>
    <row r="208" spans="3:19" s="50" customFormat="1">
      <c r="C208" s="49"/>
      <c r="I208" s="51"/>
      <c r="N208" s="51"/>
      <c r="O208" s="51"/>
      <c r="P208" s="52"/>
      <c r="Q208" s="70"/>
      <c r="R208" s="53"/>
      <c r="S208" s="70"/>
    </row>
    <row r="209" spans="3:19" s="50" customFormat="1">
      <c r="C209" s="49"/>
      <c r="I209" s="51"/>
      <c r="N209" s="51"/>
      <c r="O209" s="51"/>
      <c r="P209" s="52"/>
      <c r="Q209" s="70"/>
      <c r="R209" s="53"/>
      <c r="S209" s="70"/>
    </row>
    <row r="210" spans="3:19" s="50" customFormat="1">
      <c r="C210" s="49"/>
      <c r="I210" s="51"/>
      <c r="N210" s="51"/>
      <c r="O210" s="51"/>
      <c r="P210" s="52"/>
      <c r="Q210" s="70"/>
      <c r="R210" s="53"/>
      <c r="S210" s="70"/>
    </row>
    <row r="211" spans="3:19" s="50" customFormat="1">
      <c r="C211" s="49"/>
      <c r="I211" s="51"/>
      <c r="N211" s="51"/>
      <c r="O211" s="51"/>
      <c r="P211" s="52"/>
      <c r="Q211" s="70"/>
      <c r="R211" s="53"/>
      <c r="S211" s="70"/>
    </row>
    <row r="212" spans="3:19" s="50" customFormat="1">
      <c r="C212" s="49"/>
      <c r="I212" s="51"/>
      <c r="N212" s="51"/>
      <c r="O212" s="51"/>
      <c r="P212" s="52"/>
      <c r="Q212" s="70"/>
      <c r="R212" s="53"/>
      <c r="S212" s="70"/>
    </row>
    <row r="213" spans="3:19" s="50" customFormat="1">
      <c r="C213" s="49"/>
      <c r="I213" s="51"/>
      <c r="N213" s="51"/>
      <c r="O213" s="51"/>
      <c r="P213" s="52"/>
      <c r="Q213" s="70"/>
      <c r="R213" s="53"/>
      <c r="S213" s="70"/>
    </row>
    <row r="214" spans="3:19" s="50" customFormat="1">
      <c r="C214" s="49"/>
      <c r="I214" s="51"/>
      <c r="N214" s="51"/>
      <c r="O214" s="51"/>
      <c r="P214" s="52"/>
      <c r="Q214" s="70"/>
      <c r="R214" s="53"/>
      <c r="S214" s="70"/>
    </row>
    <row r="215" spans="3:19" s="50" customFormat="1">
      <c r="C215" s="49"/>
      <c r="I215" s="51"/>
      <c r="N215" s="51"/>
      <c r="O215" s="51"/>
      <c r="P215" s="52"/>
      <c r="Q215" s="70"/>
      <c r="R215" s="53"/>
      <c r="S215" s="70"/>
    </row>
    <row r="216" spans="3:19" s="50" customFormat="1">
      <c r="C216" s="49"/>
      <c r="I216" s="51"/>
      <c r="N216" s="51"/>
      <c r="O216" s="51"/>
      <c r="P216" s="52"/>
      <c r="Q216" s="70"/>
      <c r="R216" s="53"/>
      <c r="S216" s="70"/>
    </row>
    <row r="217" spans="3:19" s="50" customFormat="1">
      <c r="C217" s="49"/>
      <c r="I217" s="51"/>
      <c r="N217" s="51"/>
      <c r="O217" s="51"/>
      <c r="P217" s="52"/>
      <c r="Q217" s="70"/>
      <c r="R217" s="53"/>
      <c r="S217" s="70"/>
    </row>
    <row r="218" spans="3:19" s="50" customFormat="1">
      <c r="C218" s="49"/>
      <c r="I218" s="51"/>
      <c r="N218" s="51"/>
      <c r="O218" s="51"/>
      <c r="P218" s="52"/>
      <c r="Q218" s="70"/>
      <c r="R218" s="53"/>
      <c r="S218" s="70"/>
    </row>
    <row r="219" spans="3:19" s="50" customFormat="1">
      <c r="C219" s="49"/>
      <c r="I219" s="51"/>
      <c r="N219" s="51"/>
      <c r="O219" s="51"/>
      <c r="P219" s="52"/>
      <c r="Q219" s="70"/>
      <c r="R219" s="53"/>
      <c r="S219" s="70"/>
    </row>
    <row r="220" spans="3:19" s="50" customFormat="1">
      <c r="C220" s="49"/>
      <c r="I220" s="51"/>
      <c r="N220" s="51"/>
      <c r="O220" s="51"/>
      <c r="P220" s="52"/>
      <c r="Q220" s="70"/>
      <c r="R220" s="53"/>
      <c r="S220" s="70"/>
    </row>
    <row r="221" spans="3:19" s="50" customFormat="1">
      <c r="C221" s="49"/>
      <c r="I221" s="51"/>
      <c r="N221" s="51"/>
      <c r="O221" s="51"/>
      <c r="P221" s="52"/>
      <c r="Q221" s="70"/>
      <c r="R221" s="53"/>
      <c r="S221" s="70"/>
    </row>
    <row r="222" spans="3:19" s="50" customFormat="1">
      <c r="C222" s="49"/>
      <c r="I222" s="51"/>
      <c r="N222" s="51"/>
      <c r="O222" s="51"/>
      <c r="P222" s="52"/>
      <c r="Q222" s="70"/>
      <c r="R222" s="53"/>
      <c r="S222" s="70"/>
    </row>
    <row r="223" spans="3:19" s="50" customFormat="1">
      <c r="C223" s="49"/>
      <c r="I223" s="51"/>
      <c r="N223" s="51"/>
      <c r="O223" s="51"/>
      <c r="P223" s="52"/>
      <c r="Q223" s="70"/>
      <c r="R223" s="53"/>
      <c r="S223" s="70"/>
    </row>
    <row r="224" spans="3:19" s="50" customFormat="1">
      <c r="C224" s="49"/>
      <c r="I224" s="51"/>
      <c r="N224" s="51"/>
      <c r="O224" s="51"/>
      <c r="P224" s="52"/>
      <c r="Q224" s="70"/>
      <c r="R224" s="53"/>
      <c r="S224" s="70"/>
    </row>
    <row r="225" spans="3:19" s="50" customFormat="1">
      <c r="C225" s="49"/>
      <c r="I225" s="51"/>
      <c r="N225" s="51"/>
      <c r="O225" s="51"/>
      <c r="P225" s="52"/>
      <c r="Q225" s="70"/>
      <c r="R225" s="53"/>
      <c r="S225" s="70"/>
    </row>
    <row r="226" spans="3:19" s="50" customFormat="1">
      <c r="C226" s="49"/>
      <c r="I226" s="51"/>
      <c r="N226" s="51"/>
      <c r="O226" s="51"/>
      <c r="P226" s="52"/>
      <c r="Q226" s="70"/>
      <c r="R226" s="53"/>
      <c r="S226" s="70"/>
    </row>
    <row r="227" spans="3:19" s="50" customFormat="1">
      <c r="C227" s="49"/>
      <c r="I227" s="51"/>
      <c r="N227" s="51"/>
      <c r="O227" s="51"/>
      <c r="P227" s="52"/>
      <c r="Q227" s="70"/>
      <c r="R227" s="53"/>
      <c r="S227" s="70"/>
    </row>
    <row r="228" spans="3:19" s="50" customFormat="1">
      <c r="C228" s="49"/>
      <c r="I228" s="51"/>
      <c r="N228" s="51"/>
      <c r="O228" s="51"/>
      <c r="P228" s="52"/>
      <c r="Q228" s="70"/>
      <c r="R228" s="53"/>
      <c r="S228" s="70"/>
    </row>
    <row r="229" spans="3:19" s="50" customFormat="1">
      <c r="C229" s="49"/>
      <c r="I229" s="51"/>
      <c r="N229" s="51"/>
      <c r="O229" s="51"/>
      <c r="P229" s="52"/>
      <c r="Q229" s="70"/>
      <c r="R229" s="53"/>
      <c r="S229" s="70"/>
    </row>
    <row r="230" spans="3:19" s="50" customFormat="1">
      <c r="C230" s="49"/>
      <c r="I230" s="51"/>
      <c r="N230" s="51"/>
      <c r="O230" s="51"/>
      <c r="P230" s="52"/>
      <c r="Q230" s="70"/>
      <c r="R230" s="53"/>
      <c r="S230" s="70"/>
    </row>
    <row r="231" spans="3:19" s="50" customFormat="1">
      <c r="C231" s="49"/>
      <c r="I231" s="51"/>
      <c r="N231" s="51"/>
      <c r="O231" s="51"/>
      <c r="P231" s="52"/>
      <c r="Q231" s="70"/>
      <c r="R231" s="53"/>
      <c r="S231" s="70"/>
    </row>
    <row r="232" spans="3:19" s="50" customFormat="1">
      <c r="C232" s="49"/>
      <c r="I232" s="51"/>
      <c r="N232" s="51"/>
      <c r="O232" s="51"/>
      <c r="P232" s="52"/>
      <c r="Q232" s="70"/>
      <c r="R232" s="53"/>
      <c r="S232" s="70"/>
    </row>
    <row r="233" spans="3:19" s="50" customFormat="1">
      <c r="C233" s="49"/>
      <c r="I233" s="51"/>
      <c r="N233" s="51"/>
      <c r="O233" s="51"/>
      <c r="P233" s="52"/>
      <c r="Q233" s="70"/>
      <c r="R233" s="53"/>
      <c r="S233" s="70"/>
    </row>
    <row r="234" spans="3:19" s="50" customFormat="1">
      <c r="C234" s="49"/>
      <c r="I234" s="51"/>
      <c r="N234" s="51"/>
      <c r="O234" s="51"/>
      <c r="P234" s="52"/>
      <c r="Q234" s="70"/>
      <c r="R234" s="53"/>
      <c r="S234" s="70"/>
    </row>
    <row r="235" spans="3:19" s="50" customFormat="1">
      <c r="C235" s="49"/>
      <c r="I235" s="51"/>
      <c r="N235" s="51"/>
      <c r="O235" s="51"/>
      <c r="P235" s="52"/>
      <c r="Q235" s="70"/>
      <c r="R235" s="53"/>
      <c r="S235" s="70"/>
    </row>
    <row r="236" spans="3:19" s="50" customFormat="1">
      <c r="C236" s="49"/>
      <c r="I236" s="51"/>
      <c r="N236" s="51"/>
      <c r="O236" s="51"/>
      <c r="P236" s="52"/>
      <c r="Q236" s="70"/>
      <c r="R236" s="53"/>
      <c r="S236" s="70"/>
    </row>
    <row r="237" spans="3:19" s="50" customFormat="1">
      <c r="C237" s="49"/>
      <c r="I237" s="51"/>
      <c r="N237" s="51"/>
      <c r="O237" s="51"/>
      <c r="P237" s="52"/>
      <c r="Q237" s="70"/>
      <c r="R237" s="53"/>
      <c r="S237" s="70"/>
    </row>
    <row r="238" spans="3:19" s="50" customFormat="1">
      <c r="C238" s="49"/>
      <c r="I238" s="51"/>
      <c r="N238" s="51"/>
      <c r="O238" s="51"/>
      <c r="P238" s="52"/>
      <c r="Q238" s="70"/>
      <c r="R238" s="53"/>
      <c r="S238" s="70"/>
    </row>
    <row r="239" spans="3:19" s="50" customFormat="1">
      <c r="C239" s="49"/>
      <c r="I239" s="51"/>
      <c r="N239" s="51"/>
      <c r="O239" s="51"/>
      <c r="P239" s="52"/>
      <c r="Q239" s="70"/>
      <c r="R239" s="53"/>
      <c r="S239" s="70"/>
    </row>
    <row r="240" spans="3:19" s="50" customFormat="1">
      <c r="C240" s="49"/>
      <c r="I240" s="51"/>
      <c r="N240" s="51"/>
      <c r="O240" s="51"/>
      <c r="P240" s="52"/>
      <c r="Q240" s="70"/>
      <c r="R240" s="53"/>
      <c r="S240" s="70"/>
    </row>
    <row r="241" spans="3:19" s="50" customFormat="1">
      <c r="C241" s="49"/>
      <c r="I241" s="51"/>
      <c r="N241" s="51"/>
      <c r="O241" s="51"/>
      <c r="P241" s="52"/>
      <c r="Q241" s="70"/>
      <c r="R241" s="53"/>
      <c r="S241" s="70"/>
    </row>
    <row r="242" spans="3:19" s="50" customFormat="1">
      <c r="C242" s="49"/>
      <c r="I242" s="51"/>
      <c r="N242" s="51"/>
      <c r="O242" s="51"/>
      <c r="P242" s="52"/>
      <c r="Q242" s="70"/>
      <c r="R242" s="53"/>
      <c r="S242" s="70"/>
    </row>
    <row r="243" spans="3:19" s="50" customFormat="1">
      <c r="C243" s="49"/>
      <c r="I243" s="51"/>
      <c r="N243" s="51"/>
      <c r="O243" s="51"/>
      <c r="P243" s="52"/>
      <c r="Q243" s="70"/>
      <c r="R243" s="53"/>
      <c r="S243" s="70"/>
    </row>
    <row r="244" spans="3:19" s="50" customFormat="1">
      <c r="C244" s="49"/>
      <c r="I244" s="51"/>
      <c r="N244" s="51"/>
      <c r="O244" s="51"/>
      <c r="P244" s="52"/>
      <c r="Q244" s="70"/>
      <c r="R244" s="53"/>
      <c r="S244" s="70"/>
    </row>
    <row r="245" spans="3:19" s="50" customFormat="1">
      <c r="C245" s="49"/>
      <c r="I245" s="51"/>
      <c r="N245" s="51"/>
      <c r="O245" s="51"/>
      <c r="P245" s="52"/>
      <c r="Q245" s="70"/>
      <c r="R245" s="53"/>
      <c r="S245" s="70"/>
    </row>
    <row r="246" spans="3:19" s="50" customFormat="1">
      <c r="C246" s="49"/>
      <c r="I246" s="51"/>
      <c r="N246" s="51"/>
      <c r="O246" s="51"/>
      <c r="P246" s="52"/>
      <c r="Q246" s="70"/>
      <c r="R246" s="53"/>
      <c r="S246" s="70"/>
    </row>
    <row r="247" spans="3:19" s="50" customFormat="1">
      <c r="C247" s="49"/>
      <c r="I247" s="51"/>
      <c r="N247" s="51"/>
      <c r="O247" s="51"/>
      <c r="P247" s="52"/>
      <c r="Q247" s="70"/>
      <c r="R247" s="53"/>
      <c r="S247" s="70"/>
    </row>
    <row r="248" spans="3:19" s="50" customFormat="1">
      <c r="C248" s="49"/>
      <c r="I248" s="51"/>
      <c r="N248" s="51"/>
      <c r="O248" s="51"/>
      <c r="P248" s="52"/>
      <c r="Q248" s="70"/>
      <c r="R248" s="53"/>
      <c r="S248" s="70"/>
    </row>
    <row r="249" spans="3:19" s="50" customFormat="1">
      <c r="C249" s="49"/>
      <c r="I249" s="51"/>
      <c r="N249" s="51"/>
      <c r="O249" s="51"/>
      <c r="P249" s="52"/>
      <c r="Q249" s="70"/>
      <c r="R249" s="53"/>
      <c r="S249" s="70"/>
    </row>
    <row r="250" spans="3:19" s="50" customFormat="1">
      <c r="C250" s="49"/>
      <c r="I250" s="51"/>
      <c r="N250" s="51"/>
      <c r="O250" s="51"/>
      <c r="P250" s="52"/>
      <c r="Q250" s="70"/>
      <c r="R250" s="53"/>
      <c r="S250" s="70"/>
    </row>
    <row r="251" spans="3:19" s="50" customFormat="1">
      <c r="C251" s="49"/>
      <c r="I251" s="51"/>
      <c r="N251" s="51"/>
      <c r="O251" s="51"/>
      <c r="P251" s="52"/>
      <c r="Q251" s="70"/>
      <c r="R251" s="53"/>
      <c r="S251" s="70"/>
    </row>
    <row r="252" spans="3:19" s="50" customFormat="1">
      <c r="C252" s="49"/>
      <c r="I252" s="51"/>
      <c r="N252" s="51"/>
      <c r="O252" s="51"/>
      <c r="P252" s="52"/>
      <c r="Q252" s="70"/>
      <c r="R252" s="53"/>
      <c r="S252" s="70"/>
    </row>
    <row r="253" spans="3:19" s="50" customFormat="1">
      <c r="C253" s="49"/>
      <c r="I253" s="51"/>
      <c r="N253" s="51"/>
      <c r="O253" s="51"/>
      <c r="P253" s="52"/>
      <c r="Q253" s="70"/>
      <c r="R253" s="53"/>
      <c r="S253" s="70"/>
    </row>
    <row r="254" spans="3:19" s="50" customFormat="1">
      <c r="C254" s="49"/>
      <c r="I254" s="51"/>
      <c r="N254" s="51"/>
      <c r="O254" s="51"/>
      <c r="P254" s="52"/>
      <c r="Q254" s="70"/>
      <c r="R254" s="53"/>
      <c r="S254" s="70"/>
    </row>
    <row r="255" spans="3:19" s="50" customFormat="1">
      <c r="C255" s="49"/>
      <c r="I255" s="51"/>
      <c r="N255" s="51"/>
      <c r="O255" s="51"/>
      <c r="P255" s="52"/>
      <c r="Q255" s="70"/>
      <c r="R255" s="53"/>
      <c r="S255" s="70"/>
    </row>
    <row r="256" spans="3:19" s="50" customFormat="1">
      <c r="C256" s="49"/>
      <c r="I256" s="51"/>
      <c r="N256" s="51"/>
      <c r="O256" s="51"/>
      <c r="P256" s="52"/>
      <c r="Q256" s="70"/>
      <c r="R256" s="53"/>
      <c r="S256" s="70"/>
    </row>
    <row r="257" spans="3:19" s="50" customFormat="1">
      <c r="C257" s="49"/>
      <c r="I257" s="51"/>
      <c r="N257" s="51"/>
      <c r="O257" s="51"/>
      <c r="P257" s="52"/>
      <c r="Q257" s="70"/>
      <c r="R257" s="53"/>
      <c r="S257" s="70"/>
    </row>
    <row r="258" spans="3:19" s="50" customFormat="1">
      <c r="C258" s="49"/>
      <c r="I258" s="51"/>
      <c r="N258" s="51"/>
      <c r="O258" s="51"/>
      <c r="P258" s="52"/>
      <c r="Q258" s="70"/>
      <c r="R258" s="53"/>
      <c r="S258" s="70"/>
    </row>
    <row r="259" spans="3:19" s="50" customFormat="1">
      <c r="C259" s="49"/>
      <c r="I259" s="51"/>
      <c r="N259" s="51"/>
      <c r="O259" s="51"/>
      <c r="P259" s="52"/>
      <c r="Q259" s="70"/>
      <c r="R259" s="53"/>
      <c r="S259" s="70"/>
    </row>
    <row r="260" spans="3:19" s="50" customFormat="1">
      <c r="C260" s="49"/>
      <c r="I260" s="51"/>
      <c r="N260" s="51"/>
      <c r="O260" s="51"/>
      <c r="P260" s="52"/>
      <c r="Q260" s="70"/>
      <c r="R260" s="53"/>
      <c r="S260" s="70"/>
    </row>
    <row r="261" spans="3:19" s="50" customFormat="1">
      <c r="C261" s="49"/>
      <c r="I261" s="51"/>
      <c r="N261" s="51"/>
      <c r="O261" s="51"/>
      <c r="P261" s="52"/>
      <c r="Q261" s="70"/>
      <c r="R261" s="53"/>
      <c r="S261" s="70"/>
    </row>
    <row r="262" spans="3:19" s="50" customFormat="1">
      <c r="C262" s="49"/>
      <c r="I262" s="51"/>
      <c r="N262" s="51"/>
      <c r="O262" s="51"/>
      <c r="P262" s="52"/>
      <c r="Q262" s="70"/>
      <c r="R262" s="53"/>
      <c r="S262" s="70"/>
    </row>
    <row r="263" spans="3:19" s="50" customFormat="1">
      <c r="C263" s="49"/>
      <c r="I263" s="51"/>
      <c r="N263" s="51"/>
      <c r="O263" s="51"/>
      <c r="P263" s="52"/>
      <c r="Q263" s="70"/>
      <c r="R263" s="53"/>
      <c r="S263" s="70"/>
    </row>
    <row r="264" spans="3:19" s="50" customFormat="1">
      <c r="C264" s="49"/>
      <c r="I264" s="51"/>
      <c r="N264" s="51"/>
      <c r="O264" s="51"/>
      <c r="P264" s="52"/>
      <c r="Q264" s="70"/>
      <c r="R264" s="53"/>
      <c r="S264" s="70"/>
    </row>
    <row r="265" spans="3:19" s="50" customFormat="1">
      <c r="C265" s="49"/>
      <c r="I265" s="51"/>
      <c r="N265" s="51"/>
      <c r="O265" s="51"/>
      <c r="P265" s="52"/>
      <c r="Q265" s="70"/>
      <c r="R265" s="53"/>
      <c r="S265" s="70"/>
    </row>
    <row r="266" spans="3:19" s="50" customFormat="1">
      <c r="C266" s="49"/>
      <c r="I266" s="51"/>
      <c r="N266" s="51"/>
      <c r="O266" s="51"/>
      <c r="P266" s="52"/>
      <c r="Q266" s="70"/>
      <c r="R266" s="53"/>
      <c r="S266" s="70"/>
    </row>
    <row r="267" spans="3:19" s="50" customFormat="1">
      <c r="C267" s="49"/>
      <c r="I267" s="51"/>
      <c r="N267" s="51"/>
      <c r="O267" s="51"/>
      <c r="P267" s="52"/>
      <c r="Q267" s="70"/>
      <c r="R267" s="53"/>
      <c r="S267" s="70"/>
    </row>
    <row r="268" spans="3:19" s="50" customFormat="1">
      <c r="C268" s="49"/>
      <c r="I268" s="51"/>
      <c r="N268" s="51"/>
      <c r="O268" s="51"/>
      <c r="P268" s="52"/>
      <c r="Q268" s="70"/>
      <c r="R268" s="53"/>
      <c r="S268" s="70"/>
    </row>
    <row r="269" spans="3:19" s="50" customFormat="1">
      <c r="C269" s="49"/>
      <c r="I269" s="51"/>
      <c r="N269" s="51"/>
      <c r="O269" s="51"/>
      <c r="P269" s="52"/>
      <c r="Q269" s="70"/>
      <c r="R269" s="53"/>
      <c r="S269" s="70"/>
    </row>
    <row r="270" spans="3:19" s="50" customFormat="1">
      <c r="C270" s="49"/>
      <c r="I270" s="51"/>
      <c r="N270" s="51"/>
      <c r="O270" s="51"/>
      <c r="P270" s="52"/>
      <c r="Q270" s="70"/>
      <c r="R270" s="53"/>
      <c r="S270" s="70"/>
    </row>
    <row r="271" spans="3:19" s="50" customFormat="1">
      <c r="C271" s="49"/>
      <c r="I271" s="51"/>
      <c r="N271" s="51"/>
      <c r="O271" s="51"/>
      <c r="P271" s="52"/>
      <c r="Q271" s="70"/>
      <c r="R271" s="53"/>
      <c r="S271" s="70"/>
    </row>
    <row r="272" spans="3:19" s="50" customFormat="1">
      <c r="C272" s="49"/>
      <c r="I272" s="51"/>
      <c r="N272" s="51"/>
      <c r="O272" s="51"/>
      <c r="P272" s="52"/>
      <c r="Q272" s="70"/>
      <c r="R272" s="53"/>
      <c r="S272" s="70"/>
    </row>
    <row r="273" spans="3:19" s="50" customFormat="1">
      <c r="C273" s="49"/>
      <c r="I273" s="51"/>
      <c r="N273" s="51"/>
      <c r="O273" s="51"/>
      <c r="P273" s="52"/>
      <c r="Q273" s="70"/>
      <c r="R273" s="53"/>
      <c r="S273" s="70"/>
    </row>
    <row r="274" spans="3:19" s="50" customFormat="1">
      <c r="C274" s="49"/>
      <c r="I274" s="51"/>
      <c r="N274" s="51"/>
      <c r="O274" s="51"/>
      <c r="P274" s="52"/>
      <c r="Q274" s="70"/>
      <c r="R274" s="53"/>
      <c r="S274" s="70"/>
    </row>
    <row r="275" spans="3:19" s="50" customFormat="1">
      <c r="C275" s="49"/>
      <c r="I275" s="51"/>
      <c r="N275" s="51"/>
      <c r="O275" s="51"/>
      <c r="P275" s="52"/>
      <c r="Q275" s="70"/>
      <c r="R275" s="53"/>
      <c r="S275" s="70"/>
    </row>
    <row r="276" spans="3:19" s="50" customFormat="1">
      <c r="C276" s="49"/>
      <c r="I276" s="51"/>
      <c r="N276" s="51"/>
      <c r="O276" s="51"/>
      <c r="P276" s="52"/>
      <c r="Q276" s="70"/>
      <c r="R276" s="53"/>
      <c r="S276" s="70"/>
    </row>
    <row r="277" spans="3:19" s="50" customFormat="1">
      <c r="C277" s="49"/>
      <c r="I277" s="51"/>
      <c r="N277" s="51"/>
      <c r="O277" s="51"/>
      <c r="P277" s="52"/>
      <c r="Q277" s="70"/>
      <c r="R277" s="53"/>
      <c r="S277" s="70"/>
    </row>
    <row r="278" spans="3:19" s="50" customFormat="1">
      <c r="C278" s="49"/>
      <c r="I278" s="51"/>
      <c r="N278" s="51"/>
      <c r="O278" s="51"/>
      <c r="P278" s="52"/>
      <c r="Q278" s="70"/>
      <c r="R278" s="53"/>
      <c r="S278" s="70"/>
    </row>
    <row r="279" spans="3:19" s="50" customFormat="1">
      <c r="C279" s="49"/>
      <c r="I279" s="51"/>
      <c r="N279" s="51"/>
      <c r="O279" s="51"/>
      <c r="P279" s="52"/>
      <c r="Q279" s="70"/>
      <c r="R279" s="53"/>
      <c r="S279" s="70"/>
    </row>
    <row r="280" spans="3:19" s="50" customFormat="1">
      <c r="C280" s="49"/>
      <c r="I280" s="51"/>
      <c r="N280" s="51"/>
      <c r="O280" s="51"/>
      <c r="P280" s="52"/>
      <c r="Q280" s="70"/>
      <c r="R280" s="53"/>
      <c r="S280" s="70"/>
    </row>
    <row r="281" spans="3:19" s="50" customFormat="1">
      <c r="C281" s="49"/>
      <c r="I281" s="51"/>
      <c r="N281" s="51"/>
      <c r="O281" s="51"/>
      <c r="P281" s="52"/>
      <c r="Q281" s="70"/>
      <c r="R281" s="53"/>
      <c r="S281" s="70"/>
    </row>
    <row r="282" spans="3:19" s="50" customFormat="1">
      <c r="C282" s="49"/>
      <c r="I282" s="51"/>
      <c r="N282" s="51"/>
      <c r="O282" s="51"/>
      <c r="P282" s="52"/>
      <c r="Q282" s="70"/>
      <c r="R282" s="53"/>
      <c r="S282" s="70"/>
    </row>
    <row r="283" spans="3:19" s="50" customFormat="1">
      <c r="C283" s="49"/>
      <c r="I283" s="51"/>
      <c r="N283" s="51"/>
      <c r="O283" s="51"/>
      <c r="P283" s="52"/>
      <c r="Q283" s="70"/>
      <c r="R283" s="53"/>
      <c r="S283" s="70"/>
    </row>
    <row r="284" spans="3:19" s="50" customFormat="1">
      <c r="C284" s="49"/>
      <c r="I284" s="51"/>
      <c r="N284" s="51"/>
      <c r="O284" s="51"/>
      <c r="P284" s="52"/>
      <c r="Q284" s="70"/>
      <c r="R284" s="53"/>
      <c r="S284" s="70"/>
    </row>
    <row r="285" spans="3:19" s="50" customFormat="1">
      <c r="C285" s="49"/>
      <c r="I285" s="51"/>
      <c r="N285" s="51"/>
      <c r="O285" s="51"/>
      <c r="P285" s="52"/>
      <c r="Q285" s="70"/>
      <c r="R285" s="53"/>
      <c r="S285" s="70"/>
    </row>
    <row r="286" spans="3:19" s="50" customFormat="1">
      <c r="C286" s="49"/>
      <c r="I286" s="51"/>
      <c r="N286" s="51"/>
      <c r="O286" s="51"/>
      <c r="P286" s="52"/>
      <c r="Q286" s="70"/>
      <c r="R286" s="53"/>
      <c r="S286" s="70"/>
    </row>
    <row r="287" spans="3:19" s="50" customFormat="1">
      <c r="C287" s="49"/>
      <c r="I287" s="51"/>
      <c r="N287" s="51"/>
      <c r="O287" s="51"/>
      <c r="P287" s="52"/>
      <c r="Q287" s="70"/>
      <c r="R287" s="53"/>
      <c r="S287" s="70"/>
    </row>
    <row r="288" spans="3:19" s="50" customFormat="1">
      <c r="C288" s="49"/>
      <c r="I288" s="51"/>
      <c r="N288" s="51"/>
      <c r="O288" s="51"/>
      <c r="P288" s="52"/>
      <c r="Q288" s="70"/>
      <c r="R288" s="53"/>
      <c r="S288" s="70"/>
    </row>
    <row r="289" spans="3:19" s="50" customFormat="1">
      <c r="C289" s="49"/>
      <c r="I289" s="51"/>
      <c r="N289" s="51"/>
      <c r="O289" s="51"/>
      <c r="P289" s="52"/>
      <c r="Q289" s="70"/>
      <c r="R289" s="53"/>
      <c r="S289" s="70"/>
    </row>
    <row r="290" spans="3:19" s="50" customFormat="1">
      <c r="C290" s="49"/>
      <c r="I290" s="51"/>
      <c r="N290" s="51"/>
      <c r="O290" s="51"/>
      <c r="P290" s="52"/>
      <c r="Q290" s="70"/>
      <c r="R290" s="53"/>
      <c r="S290" s="70"/>
    </row>
    <row r="291" spans="3:19" s="50" customFormat="1">
      <c r="C291" s="49"/>
      <c r="I291" s="51"/>
      <c r="N291" s="51"/>
      <c r="O291" s="51"/>
      <c r="P291" s="52"/>
      <c r="Q291" s="70"/>
      <c r="R291" s="53"/>
      <c r="S291" s="70"/>
    </row>
    <row r="292" spans="3:19" s="50" customFormat="1">
      <c r="C292" s="49"/>
      <c r="I292" s="51"/>
      <c r="N292" s="51"/>
      <c r="O292" s="51"/>
      <c r="P292" s="52"/>
      <c r="Q292" s="70"/>
      <c r="R292" s="53"/>
      <c r="S292" s="70"/>
    </row>
    <row r="293" spans="3:19" s="50" customFormat="1">
      <c r="C293" s="49"/>
      <c r="I293" s="51"/>
      <c r="N293" s="51"/>
      <c r="O293" s="51"/>
      <c r="P293" s="52"/>
      <c r="Q293" s="70"/>
      <c r="R293" s="53"/>
      <c r="S293" s="70"/>
    </row>
    <row r="294" spans="3:19" s="50" customFormat="1">
      <c r="C294" s="49"/>
      <c r="I294" s="51"/>
      <c r="N294" s="51"/>
      <c r="O294" s="51"/>
      <c r="P294" s="52"/>
      <c r="Q294" s="70"/>
      <c r="R294" s="53"/>
      <c r="S294" s="70"/>
    </row>
    <row r="295" spans="3:19" s="50" customFormat="1">
      <c r="C295" s="49"/>
      <c r="I295" s="51"/>
      <c r="N295" s="51"/>
      <c r="O295" s="51"/>
      <c r="P295" s="52"/>
      <c r="Q295" s="70"/>
      <c r="R295" s="53"/>
      <c r="S295" s="70"/>
    </row>
    <row r="296" spans="3:19" s="50" customFormat="1">
      <c r="C296" s="49"/>
      <c r="I296" s="51"/>
      <c r="N296" s="51"/>
      <c r="O296" s="51"/>
      <c r="P296" s="52"/>
      <c r="Q296" s="70"/>
      <c r="R296" s="53"/>
      <c r="S296" s="70"/>
    </row>
    <row r="297" spans="3:19" s="50" customFormat="1">
      <c r="C297" s="49"/>
      <c r="I297" s="51"/>
      <c r="N297" s="51"/>
      <c r="O297" s="51"/>
      <c r="P297" s="52"/>
      <c r="Q297" s="70"/>
      <c r="R297" s="53"/>
      <c r="S297" s="70"/>
    </row>
    <row r="298" spans="3:19" s="50" customFormat="1">
      <c r="C298" s="49"/>
      <c r="I298" s="51"/>
      <c r="N298" s="51"/>
      <c r="O298" s="51"/>
      <c r="P298" s="52"/>
      <c r="Q298" s="70"/>
      <c r="R298" s="53"/>
      <c r="S298" s="70"/>
    </row>
    <row r="299" spans="3:19" s="50" customFormat="1">
      <c r="C299" s="49"/>
      <c r="I299" s="51"/>
      <c r="N299" s="51"/>
      <c r="O299" s="51"/>
      <c r="P299" s="52"/>
      <c r="Q299" s="70"/>
      <c r="R299" s="53"/>
      <c r="S299" s="70"/>
    </row>
    <row r="300" spans="3:19" s="50" customFormat="1">
      <c r="C300" s="49"/>
      <c r="I300" s="51"/>
      <c r="N300" s="51"/>
      <c r="O300" s="51"/>
      <c r="P300" s="52"/>
      <c r="Q300" s="70"/>
      <c r="R300" s="53"/>
      <c r="S300" s="70"/>
    </row>
    <row r="301" spans="3:19" s="50" customFormat="1">
      <c r="C301" s="49"/>
      <c r="I301" s="51"/>
      <c r="N301" s="51"/>
      <c r="O301" s="51"/>
      <c r="P301" s="52"/>
      <c r="Q301" s="70"/>
      <c r="R301" s="53"/>
      <c r="S301" s="70"/>
    </row>
    <row r="302" spans="3:19" s="50" customFormat="1">
      <c r="C302" s="49"/>
      <c r="I302" s="51"/>
      <c r="N302" s="51"/>
      <c r="O302" s="51"/>
      <c r="P302" s="52"/>
      <c r="Q302" s="70"/>
      <c r="R302" s="53"/>
      <c r="S302" s="70"/>
    </row>
    <row r="303" spans="3:19" s="50" customFormat="1">
      <c r="C303" s="49"/>
      <c r="I303" s="51"/>
      <c r="N303" s="51"/>
      <c r="O303" s="51"/>
      <c r="P303" s="52"/>
      <c r="Q303" s="70"/>
      <c r="R303" s="53"/>
      <c r="S303" s="70"/>
    </row>
    <row r="304" spans="3:19" s="50" customFormat="1">
      <c r="C304" s="49"/>
      <c r="I304" s="51"/>
      <c r="N304" s="51"/>
      <c r="O304" s="51"/>
      <c r="P304" s="52"/>
      <c r="Q304" s="70"/>
      <c r="R304" s="53"/>
      <c r="S304" s="70"/>
    </row>
    <row r="305" spans="3:19" s="50" customFormat="1">
      <c r="C305" s="49"/>
      <c r="I305" s="51"/>
      <c r="N305" s="51"/>
      <c r="O305" s="51"/>
      <c r="P305" s="52"/>
      <c r="Q305" s="70"/>
      <c r="R305" s="53"/>
      <c r="S305" s="70"/>
    </row>
    <row r="306" spans="3:19" s="50" customFormat="1">
      <c r="C306" s="49"/>
      <c r="I306" s="51"/>
      <c r="N306" s="51"/>
      <c r="O306" s="51"/>
      <c r="P306" s="52"/>
      <c r="Q306" s="70"/>
      <c r="R306" s="53"/>
      <c r="S306" s="70"/>
    </row>
    <row r="307" spans="3:19" s="50" customFormat="1">
      <c r="C307" s="49"/>
      <c r="I307" s="51"/>
      <c r="N307" s="51"/>
      <c r="O307" s="51"/>
      <c r="P307" s="52"/>
      <c r="Q307" s="70"/>
      <c r="R307" s="53"/>
      <c r="S307" s="70"/>
    </row>
    <row r="308" spans="3:19" s="50" customFormat="1">
      <c r="C308" s="49"/>
      <c r="I308" s="51"/>
      <c r="N308" s="51"/>
      <c r="O308" s="51"/>
      <c r="P308" s="52"/>
      <c r="Q308" s="70"/>
      <c r="R308" s="53"/>
      <c r="S308" s="70"/>
    </row>
    <row r="309" spans="3:19" s="50" customFormat="1">
      <c r="C309" s="49"/>
      <c r="I309" s="51"/>
      <c r="N309" s="51"/>
      <c r="O309" s="51"/>
      <c r="P309" s="52"/>
      <c r="Q309" s="70"/>
      <c r="R309" s="53"/>
      <c r="S309" s="70"/>
    </row>
    <row r="310" spans="3:19" s="50" customFormat="1">
      <c r="C310" s="49"/>
      <c r="I310" s="51"/>
      <c r="N310" s="51"/>
      <c r="O310" s="51"/>
      <c r="P310" s="52"/>
      <c r="Q310" s="70"/>
      <c r="R310" s="53"/>
      <c r="S310" s="70"/>
    </row>
    <row r="311" spans="3:19" s="50" customFormat="1">
      <c r="C311" s="49"/>
      <c r="I311" s="51"/>
      <c r="N311" s="51"/>
      <c r="O311" s="51"/>
      <c r="P311" s="52"/>
      <c r="Q311" s="70"/>
      <c r="R311" s="53"/>
      <c r="S311" s="70"/>
    </row>
    <row r="312" spans="3:19" s="50" customFormat="1">
      <c r="C312" s="49"/>
      <c r="I312" s="51"/>
      <c r="N312" s="51"/>
      <c r="O312" s="51"/>
      <c r="P312" s="52"/>
      <c r="Q312" s="70"/>
      <c r="R312" s="53"/>
      <c r="S312" s="70"/>
    </row>
    <row r="313" spans="3:19" s="50" customFormat="1">
      <c r="C313" s="49"/>
      <c r="I313" s="51"/>
      <c r="N313" s="51"/>
      <c r="O313" s="51"/>
      <c r="P313" s="52"/>
      <c r="Q313" s="70"/>
      <c r="R313" s="53"/>
      <c r="S313" s="70"/>
    </row>
    <row r="314" spans="3:19" s="50" customFormat="1">
      <c r="C314" s="49"/>
      <c r="I314" s="51"/>
      <c r="N314" s="51"/>
      <c r="O314" s="51"/>
      <c r="P314" s="52"/>
      <c r="Q314" s="70"/>
      <c r="R314" s="53"/>
      <c r="S314" s="70"/>
    </row>
    <row r="315" spans="3:19" s="50" customFormat="1">
      <c r="C315" s="49"/>
      <c r="I315" s="51"/>
      <c r="N315" s="51"/>
      <c r="O315" s="51"/>
      <c r="P315" s="52"/>
      <c r="Q315" s="70"/>
      <c r="R315" s="53"/>
      <c r="S315" s="70"/>
    </row>
    <row r="316" spans="3:19" s="50" customFormat="1">
      <c r="C316" s="49"/>
      <c r="I316" s="51"/>
      <c r="N316" s="51"/>
      <c r="O316" s="51"/>
      <c r="P316" s="52"/>
      <c r="Q316" s="70"/>
      <c r="R316" s="53"/>
      <c r="S316" s="70"/>
    </row>
    <row r="317" spans="3:19" s="50" customFormat="1">
      <c r="C317" s="49"/>
      <c r="I317" s="51"/>
      <c r="N317" s="51"/>
      <c r="O317" s="51"/>
      <c r="P317" s="52"/>
      <c r="Q317" s="70"/>
      <c r="R317" s="53"/>
      <c r="S317" s="70"/>
    </row>
    <row r="318" spans="3:19" s="50" customFormat="1">
      <c r="C318" s="49"/>
      <c r="I318" s="51"/>
      <c r="N318" s="51"/>
      <c r="O318" s="51"/>
      <c r="P318" s="52"/>
      <c r="Q318" s="70"/>
      <c r="R318" s="53"/>
      <c r="S318" s="70"/>
    </row>
    <row r="319" spans="3:19" s="50" customFormat="1">
      <c r="C319" s="49"/>
      <c r="I319" s="51"/>
      <c r="N319" s="51"/>
      <c r="O319" s="51"/>
      <c r="P319" s="52"/>
      <c r="Q319" s="70"/>
      <c r="R319" s="53"/>
      <c r="S319" s="70"/>
    </row>
    <row r="320" spans="3:19" s="50" customFormat="1">
      <c r="C320" s="49"/>
      <c r="I320" s="51"/>
      <c r="N320" s="51"/>
      <c r="O320" s="51"/>
      <c r="P320" s="52"/>
      <c r="Q320" s="70"/>
      <c r="R320" s="53"/>
      <c r="S320" s="70"/>
    </row>
    <row r="321" spans="3:19" s="50" customFormat="1">
      <c r="C321" s="49"/>
      <c r="I321" s="51"/>
      <c r="N321" s="51"/>
      <c r="O321" s="51"/>
      <c r="P321" s="52"/>
      <c r="Q321" s="70"/>
      <c r="R321" s="53"/>
      <c r="S321" s="70"/>
    </row>
    <row r="322" spans="3:19" s="50" customFormat="1">
      <c r="C322" s="49"/>
      <c r="I322" s="51"/>
      <c r="N322" s="51"/>
      <c r="O322" s="51"/>
      <c r="P322" s="52"/>
      <c r="Q322" s="70"/>
      <c r="R322" s="53"/>
      <c r="S322" s="70"/>
    </row>
    <row r="323" spans="3:19" s="50" customFormat="1">
      <c r="C323" s="49"/>
      <c r="I323" s="51"/>
      <c r="N323" s="51"/>
      <c r="O323" s="51"/>
      <c r="P323" s="52"/>
      <c r="Q323" s="70"/>
      <c r="R323" s="53"/>
      <c r="S323" s="70"/>
    </row>
    <row r="324" spans="3:19" s="50" customFormat="1">
      <c r="C324" s="49"/>
      <c r="I324" s="51"/>
      <c r="N324" s="51"/>
      <c r="O324" s="51"/>
      <c r="P324" s="52"/>
      <c r="Q324" s="70"/>
      <c r="R324" s="53"/>
      <c r="S324" s="70"/>
    </row>
    <row r="325" spans="3:19" s="50" customFormat="1">
      <c r="C325" s="49"/>
      <c r="I325" s="51"/>
      <c r="N325" s="51"/>
      <c r="O325" s="51"/>
      <c r="P325" s="52"/>
      <c r="Q325" s="70"/>
      <c r="R325" s="53"/>
      <c r="S325" s="70"/>
    </row>
    <row r="326" spans="3:19" s="50" customFormat="1">
      <c r="C326" s="49"/>
      <c r="I326" s="51"/>
      <c r="N326" s="51"/>
      <c r="O326" s="51"/>
      <c r="P326" s="52"/>
      <c r="Q326" s="70"/>
      <c r="R326" s="53"/>
      <c r="S326" s="70"/>
    </row>
    <row r="327" spans="3:19" s="50" customFormat="1">
      <c r="C327" s="49"/>
      <c r="I327" s="51"/>
      <c r="N327" s="51"/>
      <c r="O327" s="51"/>
      <c r="P327" s="52"/>
      <c r="Q327" s="70"/>
      <c r="R327" s="53"/>
      <c r="S327" s="70"/>
    </row>
    <row r="328" spans="3:19" s="50" customFormat="1">
      <c r="C328" s="49"/>
      <c r="I328" s="51"/>
      <c r="N328" s="51"/>
      <c r="O328" s="51"/>
      <c r="P328" s="52"/>
      <c r="Q328" s="70"/>
      <c r="R328" s="53"/>
      <c r="S328" s="70"/>
    </row>
    <row r="329" spans="3:19" s="50" customFormat="1">
      <c r="C329" s="49"/>
      <c r="I329" s="51"/>
      <c r="N329" s="51"/>
      <c r="O329" s="51"/>
      <c r="P329" s="52"/>
      <c r="Q329" s="70"/>
      <c r="R329" s="53"/>
      <c r="S329" s="70"/>
    </row>
    <row r="330" spans="3:19" s="50" customFormat="1">
      <c r="C330" s="49"/>
      <c r="I330" s="51"/>
      <c r="N330" s="51"/>
      <c r="O330" s="51"/>
      <c r="P330" s="52"/>
      <c r="Q330" s="70"/>
      <c r="R330" s="53"/>
      <c r="S330" s="70"/>
    </row>
    <row r="331" spans="3:19" s="50" customFormat="1">
      <c r="C331" s="49"/>
      <c r="I331" s="51"/>
      <c r="N331" s="51"/>
      <c r="O331" s="51"/>
      <c r="P331" s="52"/>
      <c r="Q331" s="70"/>
      <c r="R331" s="53"/>
      <c r="S331" s="70"/>
    </row>
    <row r="332" spans="3:19" s="50" customFormat="1">
      <c r="C332" s="49"/>
      <c r="I332" s="51"/>
      <c r="N332" s="51"/>
      <c r="O332" s="51"/>
      <c r="P332" s="52"/>
      <c r="Q332" s="70"/>
      <c r="R332" s="53"/>
      <c r="S332" s="70"/>
    </row>
    <row r="333" spans="3:19" s="50" customFormat="1">
      <c r="C333" s="49"/>
      <c r="I333" s="51"/>
      <c r="N333" s="51"/>
      <c r="O333" s="51"/>
      <c r="P333" s="52"/>
      <c r="Q333" s="70"/>
      <c r="R333" s="53"/>
      <c r="S333" s="70"/>
    </row>
    <row r="334" spans="3:19" s="50" customFormat="1">
      <c r="C334" s="49"/>
      <c r="I334" s="51"/>
      <c r="N334" s="51"/>
      <c r="O334" s="51"/>
      <c r="P334" s="52"/>
      <c r="Q334" s="70"/>
      <c r="R334" s="53"/>
      <c r="S334" s="70"/>
    </row>
    <row r="335" spans="3:19" s="50" customFormat="1">
      <c r="C335" s="49"/>
      <c r="I335" s="51"/>
      <c r="N335" s="51"/>
      <c r="O335" s="51"/>
      <c r="P335" s="52"/>
      <c r="Q335" s="70"/>
      <c r="R335" s="53"/>
      <c r="S335" s="70"/>
    </row>
    <row r="336" spans="3:19" s="50" customFormat="1">
      <c r="C336" s="49"/>
      <c r="I336" s="51"/>
      <c r="N336" s="51"/>
      <c r="O336" s="51"/>
      <c r="P336" s="52"/>
      <c r="Q336" s="70"/>
      <c r="R336" s="53"/>
      <c r="S336" s="70"/>
    </row>
    <row r="337" spans="3:19" s="50" customFormat="1">
      <c r="C337" s="49"/>
      <c r="I337" s="51"/>
      <c r="N337" s="51"/>
      <c r="O337" s="51"/>
      <c r="P337" s="52"/>
      <c r="Q337" s="70"/>
      <c r="R337" s="53"/>
      <c r="S337" s="70"/>
    </row>
    <row r="338" spans="3:19" s="50" customFormat="1">
      <c r="C338" s="49"/>
      <c r="I338" s="51"/>
      <c r="N338" s="51"/>
      <c r="O338" s="51"/>
      <c r="P338" s="52"/>
      <c r="Q338" s="70"/>
      <c r="R338" s="53"/>
      <c r="S338" s="70"/>
    </row>
    <row r="339" spans="3:19" s="50" customFormat="1">
      <c r="C339" s="49"/>
      <c r="I339" s="51"/>
      <c r="N339" s="51"/>
      <c r="O339" s="51"/>
      <c r="P339" s="52"/>
      <c r="Q339" s="70"/>
      <c r="R339" s="53"/>
      <c r="S339" s="70"/>
    </row>
    <row r="340" spans="3:19" s="50" customFormat="1">
      <c r="C340" s="49"/>
      <c r="I340" s="51"/>
      <c r="N340" s="51"/>
      <c r="O340" s="51"/>
      <c r="P340" s="52"/>
      <c r="Q340" s="70"/>
      <c r="R340" s="53"/>
      <c r="S340" s="70"/>
    </row>
    <row r="341" spans="3:19" s="50" customFormat="1">
      <c r="C341" s="49"/>
      <c r="I341" s="51"/>
      <c r="N341" s="51"/>
      <c r="O341" s="51"/>
      <c r="P341" s="52"/>
      <c r="Q341" s="70"/>
      <c r="R341" s="53"/>
      <c r="S341" s="70"/>
    </row>
    <row r="342" spans="3:19" s="50" customFormat="1">
      <c r="C342" s="49"/>
      <c r="I342" s="51"/>
      <c r="N342" s="51"/>
      <c r="O342" s="51"/>
      <c r="P342" s="52"/>
      <c r="Q342" s="70"/>
      <c r="R342" s="53"/>
      <c r="S342" s="70"/>
    </row>
    <row r="343" spans="3:19" s="50" customFormat="1">
      <c r="C343" s="49"/>
      <c r="I343" s="51"/>
      <c r="N343" s="51"/>
      <c r="O343" s="51"/>
      <c r="P343" s="52"/>
      <c r="Q343" s="70"/>
      <c r="R343" s="53"/>
      <c r="S343" s="70"/>
    </row>
    <row r="344" spans="3:19" s="50" customFormat="1">
      <c r="C344" s="49"/>
      <c r="I344" s="51"/>
      <c r="N344" s="51"/>
      <c r="O344" s="51"/>
      <c r="P344" s="52"/>
      <c r="Q344" s="70"/>
      <c r="R344" s="53"/>
      <c r="S344" s="70"/>
    </row>
    <row r="345" spans="3:19" s="50" customFormat="1">
      <c r="C345" s="49"/>
      <c r="I345" s="51"/>
      <c r="N345" s="51"/>
      <c r="O345" s="51"/>
      <c r="P345" s="52"/>
      <c r="Q345" s="70"/>
      <c r="R345" s="53"/>
      <c r="S345" s="70"/>
    </row>
    <row r="346" spans="3:19" s="50" customFormat="1">
      <c r="C346" s="49"/>
      <c r="I346" s="51"/>
      <c r="N346" s="51"/>
      <c r="O346" s="51"/>
      <c r="P346" s="52"/>
      <c r="Q346" s="70"/>
      <c r="R346" s="53"/>
      <c r="S346" s="70"/>
    </row>
    <row r="347" spans="3:19" s="50" customFormat="1">
      <c r="C347" s="49"/>
      <c r="I347" s="51"/>
      <c r="N347" s="51"/>
      <c r="O347" s="51"/>
      <c r="P347" s="52"/>
      <c r="Q347" s="70"/>
      <c r="R347" s="53"/>
      <c r="S347" s="70"/>
    </row>
    <row r="348" spans="3:19" s="50" customFormat="1">
      <c r="C348" s="49"/>
      <c r="I348" s="51"/>
      <c r="N348" s="51"/>
      <c r="O348" s="51"/>
      <c r="P348" s="52"/>
      <c r="Q348" s="70"/>
      <c r="R348" s="53"/>
      <c r="S348" s="70"/>
    </row>
    <row r="349" spans="3:19" s="50" customFormat="1">
      <c r="C349" s="49"/>
      <c r="I349" s="51"/>
      <c r="N349" s="51"/>
      <c r="O349" s="51"/>
      <c r="P349" s="52"/>
      <c r="Q349" s="70"/>
      <c r="R349" s="53"/>
      <c r="S349" s="70"/>
    </row>
    <row r="350" spans="3:19" s="50" customFormat="1">
      <c r="C350" s="49"/>
      <c r="I350" s="51"/>
      <c r="N350" s="51"/>
      <c r="O350" s="51"/>
      <c r="P350" s="52"/>
      <c r="Q350" s="70"/>
      <c r="R350" s="53"/>
      <c r="S350" s="70"/>
    </row>
    <row r="351" spans="3:19" s="50" customFormat="1">
      <c r="C351" s="49"/>
      <c r="I351" s="51"/>
      <c r="N351" s="51"/>
      <c r="O351" s="51"/>
      <c r="P351" s="52"/>
      <c r="Q351" s="70"/>
      <c r="R351" s="53"/>
      <c r="S351" s="70"/>
    </row>
    <row r="352" spans="3:19" s="50" customFormat="1">
      <c r="C352" s="49"/>
      <c r="I352" s="51"/>
      <c r="N352" s="51"/>
      <c r="O352" s="51"/>
      <c r="P352" s="52"/>
      <c r="Q352" s="70"/>
      <c r="R352" s="53"/>
      <c r="S352" s="70"/>
    </row>
    <row r="353" spans="3:19" s="50" customFormat="1">
      <c r="C353" s="49"/>
      <c r="I353" s="51"/>
      <c r="N353" s="51"/>
      <c r="O353" s="51"/>
      <c r="P353" s="52"/>
      <c r="Q353" s="70"/>
      <c r="R353" s="53"/>
      <c r="S353" s="70"/>
    </row>
    <row r="354" spans="3:19" s="50" customFormat="1">
      <c r="C354" s="49"/>
      <c r="I354" s="51"/>
      <c r="N354" s="51"/>
      <c r="O354" s="51"/>
      <c r="P354" s="52"/>
      <c r="Q354" s="70"/>
      <c r="R354" s="53"/>
      <c r="S354" s="70"/>
    </row>
    <row r="355" spans="3:19" s="50" customFormat="1">
      <c r="C355" s="49"/>
      <c r="I355" s="51"/>
      <c r="N355" s="51"/>
      <c r="O355" s="51"/>
      <c r="P355" s="52"/>
      <c r="Q355" s="70"/>
      <c r="R355" s="53"/>
      <c r="S355" s="70"/>
    </row>
    <row r="356" spans="3:19" s="50" customFormat="1">
      <c r="C356" s="49"/>
      <c r="I356" s="51"/>
      <c r="N356" s="51"/>
      <c r="O356" s="51"/>
      <c r="P356" s="52"/>
      <c r="Q356" s="70"/>
      <c r="R356" s="53"/>
      <c r="S356" s="70"/>
    </row>
    <row r="357" spans="3:19" s="50" customFormat="1">
      <c r="C357" s="49"/>
      <c r="I357" s="51"/>
      <c r="N357" s="51"/>
      <c r="O357" s="51"/>
      <c r="P357" s="52"/>
      <c r="Q357" s="70"/>
      <c r="R357" s="53"/>
      <c r="S357" s="70"/>
    </row>
    <row r="358" spans="3:19" s="50" customFormat="1">
      <c r="C358" s="49"/>
      <c r="I358" s="51"/>
      <c r="N358" s="51"/>
      <c r="O358" s="51"/>
      <c r="P358" s="52"/>
      <c r="Q358" s="70"/>
      <c r="R358" s="53"/>
      <c r="S358" s="70"/>
    </row>
    <row r="359" spans="3:19" s="50" customFormat="1">
      <c r="C359" s="49"/>
      <c r="I359" s="51"/>
      <c r="N359" s="51"/>
      <c r="O359" s="51"/>
      <c r="P359" s="52"/>
      <c r="Q359" s="70"/>
      <c r="R359" s="53"/>
      <c r="S359" s="70"/>
    </row>
    <row r="360" spans="3:19" s="50" customFormat="1">
      <c r="C360" s="49"/>
      <c r="I360" s="51"/>
      <c r="N360" s="51"/>
      <c r="O360" s="51"/>
      <c r="P360" s="52"/>
      <c r="Q360" s="70"/>
      <c r="R360" s="53"/>
      <c r="S360" s="70"/>
    </row>
    <row r="361" spans="3:19" s="50" customFormat="1">
      <c r="C361" s="49"/>
      <c r="I361" s="51"/>
      <c r="N361" s="51"/>
      <c r="O361" s="51"/>
      <c r="P361" s="52"/>
      <c r="Q361" s="70"/>
      <c r="R361" s="53"/>
      <c r="S361" s="70"/>
    </row>
    <row r="362" spans="3:19" s="50" customFormat="1">
      <c r="C362" s="49"/>
      <c r="I362" s="51"/>
      <c r="N362" s="51"/>
      <c r="O362" s="51"/>
      <c r="P362" s="52"/>
      <c r="Q362" s="70"/>
      <c r="R362" s="53"/>
      <c r="S362" s="70"/>
    </row>
    <row r="363" spans="3:19" s="50" customFormat="1">
      <c r="C363" s="49"/>
      <c r="I363" s="51"/>
      <c r="N363" s="51"/>
      <c r="O363" s="51"/>
      <c r="P363" s="52"/>
      <c r="Q363" s="70"/>
      <c r="R363" s="53"/>
      <c r="S363" s="70"/>
    </row>
    <row r="364" spans="3:19" s="50" customFormat="1">
      <c r="C364" s="49"/>
      <c r="I364" s="51"/>
      <c r="N364" s="51"/>
      <c r="O364" s="51"/>
      <c r="P364" s="52"/>
      <c r="Q364" s="70"/>
      <c r="R364" s="53"/>
      <c r="S364" s="70"/>
    </row>
    <row r="365" spans="3:19" s="50" customFormat="1">
      <c r="C365" s="49"/>
      <c r="I365" s="51"/>
      <c r="N365" s="51"/>
      <c r="O365" s="51"/>
      <c r="P365" s="52"/>
      <c r="Q365" s="70"/>
      <c r="R365" s="53"/>
      <c r="S365" s="70"/>
    </row>
    <row r="366" spans="3:19" s="50" customFormat="1">
      <c r="C366" s="49"/>
      <c r="I366" s="51"/>
      <c r="N366" s="51"/>
      <c r="O366" s="51"/>
      <c r="P366" s="52"/>
      <c r="Q366" s="70"/>
      <c r="R366" s="53"/>
      <c r="S366" s="70"/>
    </row>
    <row r="367" spans="3:19" s="50" customFormat="1">
      <c r="C367" s="49"/>
      <c r="I367" s="51"/>
      <c r="N367" s="51"/>
      <c r="O367" s="51"/>
      <c r="P367" s="52"/>
      <c r="Q367" s="70"/>
      <c r="R367" s="53"/>
      <c r="S367" s="70"/>
    </row>
    <row r="368" spans="3:19" s="50" customFormat="1">
      <c r="C368" s="49"/>
      <c r="I368" s="51"/>
      <c r="N368" s="51"/>
      <c r="O368" s="51"/>
      <c r="P368" s="52"/>
      <c r="Q368" s="70"/>
      <c r="R368" s="53"/>
      <c r="S368" s="70"/>
    </row>
    <row r="369" spans="3:19" s="50" customFormat="1">
      <c r="C369" s="49"/>
      <c r="I369" s="51"/>
      <c r="N369" s="51"/>
      <c r="O369" s="51"/>
      <c r="P369" s="52"/>
      <c r="Q369" s="70"/>
      <c r="R369" s="53"/>
      <c r="S369" s="70"/>
    </row>
    <row r="370" spans="3:19" s="50" customFormat="1">
      <c r="C370" s="49"/>
      <c r="I370" s="51"/>
      <c r="N370" s="51"/>
      <c r="O370" s="51"/>
      <c r="P370" s="52"/>
      <c r="Q370" s="70"/>
      <c r="R370" s="53"/>
      <c r="S370" s="70"/>
    </row>
    <row r="371" spans="3:19" s="50" customFormat="1">
      <c r="C371" s="49"/>
      <c r="I371" s="51"/>
      <c r="N371" s="51"/>
      <c r="O371" s="51"/>
      <c r="P371" s="52"/>
      <c r="Q371" s="70"/>
      <c r="R371" s="53"/>
      <c r="S371" s="70"/>
    </row>
    <row r="372" spans="3:19" s="50" customFormat="1">
      <c r="C372" s="49"/>
      <c r="I372" s="51"/>
      <c r="N372" s="51"/>
      <c r="O372" s="51"/>
      <c r="P372" s="52"/>
      <c r="Q372" s="70"/>
      <c r="R372" s="53"/>
      <c r="S372" s="70"/>
    </row>
    <row r="373" spans="3:19" s="50" customFormat="1">
      <c r="C373" s="49"/>
      <c r="I373" s="51"/>
      <c r="N373" s="51"/>
      <c r="O373" s="51"/>
      <c r="P373" s="52"/>
      <c r="Q373" s="70"/>
      <c r="R373" s="53"/>
      <c r="S373" s="70"/>
    </row>
    <row r="374" spans="3:19" s="50" customFormat="1">
      <c r="C374" s="49"/>
      <c r="I374" s="51"/>
      <c r="N374" s="51"/>
      <c r="O374" s="51"/>
      <c r="P374" s="52"/>
      <c r="Q374" s="70"/>
      <c r="R374" s="53"/>
      <c r="S374" s="70"/>
    </row>
    <row r="375" spans="3:19" s="50" customFormat="1">
      <c r="C375" s="49"/>
      <c r="I375" s="51"/>
      <c r="N375" s="51"/>
      <c r="O375" s="51"/>
      <c r="P375" s="52"/>
      <c r="Q375" s="70"/>
      <c r="R375" s="53"/>
      <c r="S375" s="70"/>
    </row>
    <row r="376" spans="3:19" s="50" customFormat="1">
      <c r="C376" s="49"/>
      <c r="I376" s="51"/>
      <c r="N376" s="51"/>
      <c r="O376" s="51"/>
      <c r="P376" s="52"/>
      <c r="Q376" s="70"/>
      <c r="R376" s="53"/>
      <c r="S376" s="70"/>
    </row>
    <row r="377" spans="3:19" s="50" customFormat="1">
      <c r="C377" s="49"/>
      <c r="I377" s="51"/>
      <c r="N377" s="51"/>
      <c r="O377" s="51"/>
      <c r="P377" s="52"/>
      <c r="Q377" s="70"/>
      <c r="R377" s="53"/>
      <c r="S377" s="70"/>
    </row>
    <row r="378" spans="3:19" s="50" customFormat="1">
      <c r="C378" s="49"/>
      <c r="I378" s="51"/>
      <c r="N378" s="51"/>
      <c r="O378" s="51"/>
      <c r="P378" s="52"/>
      <c r="Q378" s="70"/>
      <c r="R378" s="53"/>
      <c r="S378" s="70"/>
    </row>
    <row r="379" spans="3:19" s="50" customFormat="1">
      <c r="C379" s="49"/>
      <c r="I379" s="51"/>
      <c r="N379" s="51"/>
      <c r="O379" s="51"/>
      <c r="P379" s="52"/>
      <c r="Q379" s="70"/>
      <c r="R379" s="53"/>
      <c r="S379" s="70"/>
    </row>
    <row r="380" spans="3:19" s="50" customFormat="1">
      <c r="C380" s="49"/>
      <c r="I380" s="51"/>
      <c r="N380" s="51"/>
      <c r="O380" s="51"/>
      <c r="P380" s="52"/>
      <c r="Q380" s="70"/>
      <c r="R380" s="53"/>
      <c r="S380" s="70"/>
    </row>
    <row r="381" spans="3:19" s="50" customFormat="1">
      <c r="C381" s="49"/>
      <c r="I381" s="51"/>
      <c r="N381" s="51"/>
      <c r="O381" s="51"/>
      <c r="P381" s="52"/>
      <c r="Q381" s="70"/>
      <c r="R381" s="53"/>
      <c r="S381" s="70"/>
    </row>
    <row r="382" spans="3:19" s="50" customFormat="1">
      <c r="C382" s="49"/>
      <c r="I382" s="51"/>
      <c r="N382" s="51"/>
      <c r="O382" s="51"/>
      <c r="P382" s="52"/>
      <c r="Q382" s="70"/>
      <c r="R382" s="53"/>
      <c r="S382" s="70"/>
    </row>
    <row r="383" spans="3:19" s="50" customFormat="1">
      <c r="C383" s="49"/>
      <c r="I383" s="51"/>
      <c r="N383" s="51"/>
      <c r="O383" s="51"/>
      <c r="P383" s="52"/>
      <c r="Q383" s="70"/>
      <c r="R383" s="53"/>
      <c r="S383" s="70"/>
    </row>
    <row r="384" spans="3:19" s="50" customFormat="1">
      <c r="C384" s="49"/>
      <c r="I384" s="51"/>
      <c r="N384" s="51"/>
      <c r="O384" s="51"/>
      <c r="P384" s="52"/>
      <c r="Q384" s="70"/>
      <c r="R384" s="53"/>
      <c r="S384" s="70"/>
    </row>
    <row r="385" spans="3:19" s="50" customFormat="1">
      <c r="C385" s="49"/>
      <c r="I385" s="51"/>
      <c r="N385" s="51"/>
      <c r="O385" s="51"/>
      <c r="P385" s="52"/>
      <c r="Q385" s="70"/>
      <c r="R385" s="53"/>
      <c r="S385" s="70"/>
    </row>
    <row r="386" spans="3:19" s="50" customFormat="1">
      <c r="C386" s="49"/>
      <c r="I386" s="51"/>
      <c r="N386" s="51"/>
      <c r="O386" s="51"/>
      <c r="P386" s="52"/>
      <c r="Q386" s="70"/>
      <c r="R386" s="53"/>
      <c r="S386" s="70"/>
    </row>
    <row r="387" spans="3:19" s="50" customFormat="1">
      <c r="C387" s="49"/>
      <c r="I387" s="51"/>
      <c r="N387" s="51"/>
      <c r="O387" s="51"/>
      <c r="P387" s="52"/>
      <c r="Q387" s="70"/>
      <c r="R387" s="53"/>
      <c r="S387" s="70"/>
    </row>
    <row r="388" spans="3:19" s="50" customFormat="1">
      <c r="C388" s="49"/>
      <c r="I388" s="51"/>
      <c r="N388" s="51"/>
      <c r="O388" s="51"/>
      <c r="P388" s="52"/>
      <c r="Q388" s="70"/>
      <c r="R388" s="53"/>
      <c r="S388" s="70"/>
    </row>
    <row r="389" spans="3:19" s="50" customFormat="1">
      <c r="C389" s="49"/>
      <c r="I389" s="51"/>
      <c r="N389" s="51"/>
      <c r="O389" s="51"/>
      <c r="P389" s="52"/>
      <c r="Q389" s="70"/>
      <c r="R389" s="53"/>
      <c r="S389" s="70"/>
    </row>
    <row r="390" spans="3:19" s="50" customFormat="1">
      <c r="C390" s="49"/>
      <c r="I390" s="51"/>
      <c r="N390" s="51"/>
      <c r="O390" s="51"/>
      <c r="P390" s="52"/>
      <c r="Q390" s="70"/>
      <c r="R390" s="53"/>
      <c r="S390" s="70"/>
    </row>
    <row r="391" spans="3:19" s="50" customFormat="1">
      <c r="C391" s="49"/>
      <c r="I391" s="51"/>
      <c r="N391" s="51"/>
      <c r="O391" s="51"/>
      <c r="P391" s="52"/>
      <c r="Q391" s="70"/>
      <c r="R391" s="53"/>
      <c r="S391" s="70"/>
    </row>
    <row r="392" spans="3:19" s="50" customFormat="1">
      <c r="C392" s="49"/>
      <c r="I392" s="51"/>
      <c r="N392" s="51"/>
      <c r="O392" s="51"/>
      <c r="P392" s="52"/>
      <c r="Q392" s="70"/>
      <c r="R392" s="53"/>
      <c r="S392" s="70"/>
    </row>
    <row r="393" spans="3:19" s="50" customFormat="1">
      <c r="C393" s="49"/>
      <c r="I393" s="51"/>
      <c r="N393" s="51"/>
      <c r="O393" s="51"/>
      <c r="P393" s="52"/>
      <c r="Q393" s="70"/>
      <c r="R393" s="53"/>
      <c r="S393" s="70"/>
    </row>
    <row r="394" spans="3:19" s="50" customFormat="1">
      <c r="C394" s="49"/>
      <c r="I394" s="51"/>
      <c r="N394" s="51"/>
      <c r="O394" s="51"/>
      <c r="P394" s="52"/>
      <c r="Q394" s="70"/>
      <c r="R394" s="53"/>
      <c r="S394" s="70"/>
    </row>
    <row r="395" spans="3:19" s="50" customFormat="1">
      <c r="C395" s="49"/>
      <c r="I395" s="51"/>
      <c r="N395" s="51"/>
      <c r="O395" s="51"/>
      <c r="P395" s="52"/>
      <c r="Q395" s="70"/>
      <c r="R395" s="53"/>
      <c r="S395" s="70"/>
    </row>
    <row r="396" spans="3:19" s="50" customFormat="1">
      <c r="C396" s="49"/>
      <c r="I396" s="51"/>
      <c r="N396" s="51"/>
      <c r="O396" s="51"/>
      <c r="P396" s="52"/>
      <c r="Q396" s="70"/>
      <c r="R396" s="53"/>
      <c r="S396" s="70"/>
    </row>
    <row r="397" spans="3:19" s="50" customFormat="1">
      <c r="C397" s="49"/>
      <c r="I397" s="51"/>
      <c r="N397" s="51"/>
      <c r="O397" s="51"/>
      <c r="P397" s="52"/>
      <c r="Q397" s="70"/>
      <c r="R397" s="53"/>
      <c r="S397" s="70"/>
    </row>
    <row r="398" spans="3:19" s="50" customFormat="1">
      <c r="C398" s="49"/>
      <c r="I398" s="51"/>
      <c r="N398" s="51"/>
      <c r="O398" s="51"/>
      <c r="P398" s="52"/>
      <c r="Q398" s="70"/>
      <c r="R398" s="53"/>
      <c r="S398" s="70"/>
    </row>
    <row r="399" spans="3:19" s="50" customFormat="1">
      <c r="C399" s="49"/>
      <c r="I399" s="51"/>
      <c r="N399" s="51"/>
      <c r="O399" s="51"/>
      <c r="P399" s="52"/>
      <c r="Q399" s="70"/>
      <c r="R399" s="53"/>
      <c r="S399" s="70"/>
    </row>
    <row r="400" spans="3:19" s="50" customFormat="1">
      <c r="C400" s="49"/>
      <c r="I400" s="51"/>
      <c r="N400" s="51"/>
      <c r="O400" s="51"/>
      <c r="P400" s="52"/>
      <c r="Q400" s="70"/>
      <c r="R400" s="53"/>
      <c r="S400" s="70"/>
    </row>
    <row r="401" spans="3:19" s="50" customFormat="1">
      <c r="C401" s="49"/>
      <c r="I401" s="51"/>
      <c r="N401" s="51"/>
      <c r="O401" s="51"/>
      <c r="P401" s="52"/>
      <c r="Q401" s="70"/>
      <c r="R401" s="53"/>
      <c r="S401" s="70"/>
    </row>
    <row r="402" spans="3:19" s="50" customFormat="1">
      <c r="C402" s="49"/>
      <c r="I402" s="51"/>
      <c r="N402" s="51"/>
      <c r="O402" s="51"/>
      <c r="P402" s="52"/>
      <c r="Q402" s="70"/>
      <c r="R402" s="53"/>
      <c r="S402" s="70"/>
    </row>
    <row r="403" spans="3:19" s="50" customFormat="1">
      <c r="C403" s="49"/>
      <c r="I403" s="51"/>
      <c r="N403" s="51"/>
      <c r="O403" s="51"/>
      <c r="P403" s="52"/>
      <c r="Q403" s="70"/>
      <c r="R403" s="53"/>
      <c r="S403" s="70"/>
    </row>
    <row r="404" spans="3:19" s="50" customFormat="1">
      <c r="C404" s="49"/>
      <c r="I404" s="51"/>
      <c r="N404" s="51"/>
      <c r="O404" s="51"/>
      <c r="P404" s="52"/>
      <c r="Q404" s="70"/>
      <c r="R404" s="53"/>
      <c r="S404" s="70"/>
    </row>
    <row r="405" spans="3:19" s="50" customFormat="1">
      <c r="C405" s="49"/>
      <c r="I405" s="51"/>
      <c r="N405" s="51"/>
      <c r="O405" s="51"/>
      <c r="P405" s="52"/>
      <c r="Q405" s="70"/>
      <c r="R405" s="53"/>
      <c r="S405" s="70"/>
    </row>
    <row r="406" spans="3:19" s="50" customFormat="1">
      <c r="C406" s="49"/>
      <c r="I406" s="51"/>
      <c r="N406" s="51"/>
      <c r="O406" s="51"/>
      <c r="P406" s="52"/>
      <c r="Q406" s="70"/>
      <c r="R406" s="53"/>
      <c r="S406" s="70"/>
    </row>
    <row r="407" spans="3:19" s="50" customFormat="1">
      <c r="C407" s="49"/>
      <c r="I407" s="51"/>
      <c r="N407" s="51"/>
      <c r="O407" s="51"/>
      <c r="P407" s="52"/>
      <c r="Q407" s="70"/>
      <c r="R407" s="53"/>
      <c r="S407" s="70"/>
    </row>
    <row r="408" spans="3:19" s="50" customFormat="1">
      <c r="C408" s="49"/>
      <c r="I408" s="51"/>
      <c r="N408" s="51"/>
      <c r="O408" s="51"/>
      <c r="P408" s="52"/>
      <c r="Q408" s="70"/>
      <c r="R408" s="53"/>
      <c r="S408" s="70"/>
    </row>
    <row r="409" spans="3:19" s="50" customFormat="1">
      <c r="C409" s="49"/>
      <c r="I409" s="51"/>
      <c r="N409" s="51"/>
      <c r="O409" s="51"/>
      <c r="P409" s="52"/>
      <c r="Q409" s="70"/>
      <c r="R409" s="53"/>
      <c r="S409" s="70"/>
    </row>
    <row r="410" spans="3:19" s="50" customFormat="1">
      <c r="C410" s="49"/>
      <c r="I410" s="51"/>
      <c r="N410" s="51"/>
      <c r="O410" s="51"/>
      <c r="P410" s="52"/>
      <c r="Q410" s="70"/>
      <c r="R410" s="53"/>
      <c r="S410" s="70"/>
    </row>
    <row r="411" spans="3:19" s="50" customFormat="1">
      <c r="C411" s="49"/>
      <c r="I411" s="51"/>
      <c r="N411" s="51"/>
      <c r="O411" s="51"/>
      <c r="P411" s="52"/>
      <c r="Q411" s="70"/>
      <c r="R411" s="53"/>
      <c r="S411" s="70"/>
    </row>
    <row r="412" spans="3:19" s="50" customFormat="1">
      <c r="C412" s="49"/>
      <c r="I412" s="51"/>
      <c r="N412" s="51"/>
      <c r="O412" s="51"/>
      <c r="P412" s="52"/>
      <c r="Q412" s="70"/>
      <c r="R412" s="53"/>
      <c r="S412" s="70"/>
    </row>
    <row r="413" spans="3:19" s="50" customFormat="1">
      <c r="C413" s="49"/>
      <c r="I413" s="51"/>
      <c r="N413" s="51"/>
      <c r="O413" s="51"/>
      <c r="P413" s="52"/>
      <c r="Q413" s="70"/>
      <c r="R413" s="53"/>
      <c r="S413" s="70"/>
    </row>
    <row r="414" spans="3:19" s="50" customFormat="1">
      <c r="C414" s="49"/>
      <c r="I414" s="51"/>
      <c r="N414" s="51"/>
      <c r="O414" s="51"/>
      <c r="P414" s="52"/>
      <c r="Q414" s="70"/>
      <c r="R414" s="53"/>
      <c r="S414" s="70"/>
    </row>
    <row r="415" spans="3:19" s="50" customFormat="1">
      <c r="C415" s="49"/>
      <c r="I415" s="51"/>
      <c r="N415" s="51"/>
      <c r="O415" s="51"/>
      <c r="P415" s="52"/>
      <c r="Q415" s="70"/>
      <c r="R415" s="53"/>
      <c r="S415" s="70"/>
    </row>
    <row r="416" spans="3:19" s="50" customFormat="1">
      <c r="C416" s="49"/>
      <c r="I416" s="51"/>
      <c r="N416" s="51"/>
      <c r="O416" s="51"/>
      <c r="P416" s="52"/>
      <c r="Q416" s="70"/>
      <c r="R416" s="53"/>
      <c r="S416" s="70"/>
    </row>
    <row r="417" spans="3:19" s="50" customFormat="1">
      <c r="C417" s="49"/>
      <c r="I417" s="51"/>
      <c r="N417" s="51"/>
      <c r="O417" s="51"/>
      <c r="P417" s="52"/>
      <c r="Q417" s="70"/>
      <c r="R417" s="53"/>
      <c r="S417" s="70"/>
    </row>
    <row r="418" spans="3:19" s="50" customFormat="1">
      <c r="C418" s="49"/>
      <c r="I418" s="51"/>
      <c r="N418" s="51"/>
      <c r="O418" s="51"/>
      <c r="P418" s="52"/>
      <c r="Q418" s="70"/>
      <c r="R418" s="53"/>
      <c r="S418" s="70"/>
    </row>
    <row r="419" spans="3:19" s="50" customFormat="1">
      <c r="C419" s="49"/>
      <c r="I419" s="51"/>
      <c r="N419" s="51"/>
      <c r="O419" s="51"/>
      <c r="P419" s="52"/>
      <c r="Q419" s="70"/>
      <c r="R419" s="53"/>
      <c r="S419" s="70"/>
    </row>
    <row r="420" spans="3:19" s="50" customFormat="1">
      <c r="C420" s="49"/>
      <c r="I420" s="51"/>
      <c r="N420" s="51"/>
      <c r="O420" s="51"/>
      <c r="P420" s="52"/>
      <c r="Q420" s="70"/>
      <c r="R420" s="53"/>
      <c r="S420" s="70"/>
    </row>
    <row r="421" spans="3:19" s="50" customFormat="1">
      <c r="C421" s="49"/>
      <c r="I421" s="51"/>
      <c r="N421" s="51"/>
      <c r="O421" s="51"/>
      <c r="P421" s="52"/>
      <c r="Q421" s="70"/>
      <c r="R421" s="53"/>
      <c r="S421" s="70"/>
    </row>
    <row r="422" spans="3:19" s="50" customFormat="1">
      <c r="C422" s="49"/>
      <c r="I422" s="51"/>
      <c r="N422" s="51"/>
      <c r="O422" s="51"/>
      <c r="P422" s="52"/>
      <c r="Q422" s="70"/>
      <c r="R422" s="53"/>
      <c r="S422" s="70"/>
    </row>
    <row r="423" spans="3:19" s="50" customFormat="1">
      <c r="C423" s="49"/>
      <c r="I423" s="51"/>
      <c r="N423" s="51"/>
      <c r="O423" s="51"/>
      <c r="P423" s="52"/>
      <c r="Q423" s="70"/>
      <c r="R423" s="53"/>
      <c r="S423" s="70"/>
    </row>
    <row r="424" spans="3:19" s="50" customFormat="1">
      <c r="C424" s="49"/>
      <c r="I424" s="51"/>
      <c r="N424" s="51"/>
      <c r="O424" s="51"/>
      <c r="P424" s="52"/>
      <c r="Q424" s="70"/>
      <c r="R424" s="53"/>
      <c r="S424" s="70"/>
    </row>
    <row r="425" spans="3:19" s="50" customFormat="1">
      <c r="C425" s="49"/>
      <c r="I425" s="51"/>
      <c r="N425" s="51"/>
      <c r="O425" s="51"/>
      <c r="P425" s="52"/>
      <c r="Q425" s="70"/>
      <c r="R425" s="53"/>
      <c r="S425" s="70"/>
    </row>
    <row r="426" spans="3:19" s="50" customFormat="1">
      <c r="C426" s="49"/>
      <c r="I426" s="51"/>
      <c r="N426" s="51"/>
      <c r="O426" s="51"/>
      <c r="P426" s="52"/>
      <c r="Q426" s="70"/>
      <c r="R426" s="53"/>
      <c r="S426" s="70"/>
    </row>
    <row r="427" spans="3:19" s="50" customFormat="1">
      <c r="C427" s="49"/>
      <c r="I427" s="51"/>
      <c r="N427" s="51"/>
      <c r="O427" s="51"/>
      <c r="P427" s="52"/>
      <c r="Q427" s="70"/>
      <c r="R427" s="53"/>
      <c r="S427" s="70"/>
    </row>
    <row r="428" spans="3:19" s="50" customFormat="1">
      <c r="C428" s="49"/>
      <c r="I428" s="51"/>
      <c r="N428" s="51"/>
      <c r="O428" s="51"/>
      <c r="P428" s="52"/>
      <c r="Q428" s="70"/>
      <c r="R428" s="53"/>
      <c r="S428" s="70"/>
    </row>
    <row r="429" spans="3:19" s="50" customFormat="1">
      <c r="C429" s="49"/>
      <c r="I429" s="51"/>
      <c r="N429" s="51"/>
      <c r="O429" s="51"/>
      <c r="P429" s="52"/>
      <c r="Q429" s="70"/>
      <c r="R429" s="53"/>
      <c r="S429" s="70"/>
    </row>
    <row r="430" spans="3:19" s="50" customFormat="1">
      <c r="C430" s="49"/>
      <c r="I430" s="51"/>
      <c r="N430" s="51"/>
      <c r="O430" s="51"/>
      <c r="P430" s="52"/>
      <c r="Q430" s="70"/>
      <c r="R430" s="53"/>
      <c r="S430" s="70"/>
    </row>
    <row r="431" spans="3:19" s="50" customFormat="1">
      <c r="C431" s="49"/>
      <c r="I431" s="51"/>
      <c r="N431" s="51"/>
      <c r="O431" s="51"/>
      <c r="P431" s="52"/>
      <c r="Q431" s="70"/>
      <c r="R431" s="53"/>
      <c r="S431" s="70"/>
    </row>
    <row r="432" spans="3:19" s="50" customFormat="1">
      <c r="C432" s="49"/>
      <c r="I432" s="51"/>
      <c r="N432" s="51"/>
      <c r="O432" s="51"/>
      <c r="P432" s="52"/>
      <c r="Q432" s="70"/>
      <c r="R432" s="53"/>
      <c r="S432" s="70"/>
    </row>
    <row r="433" spans="3:19" s="50" customFormat="1">
      <c r="C433" s="49"/>
      <c r="I433" s="51"/>
      <c r="N433" s="51"/>
      <c r="O433" s="51"/>
      <c r="P433" s="52"/>
      <c r="Q433" s="70"/>
      <c r="R433" s="53"/>
      <c r="S433" s="70"/>
    </row>
    <row r="434" spans="3:19" s="50" customFormat="1">
      <c r="C434" s="49"/>
      <c r="I434" s="51"/>
      <c r="N434" s="51"/>
      <c r="O434" s="51"/>
      <c r="P434" s="52"/>
      <c r="Q434" s="70"/>
      <c r="R434" s="53"/>
      <c r="S434" s="70"/>
    </row>
    <row r="435" spans="3:19" s="50" customFormat="1">
      <c r="C435" s="49"/>
      <c r="I435" s="51"/>
      <c r="N435" s="51"/>
      <c r="O435" s="51"/>
      <c r="P435" s="52"/>
      <c r="Q435" s="70"/>
      <c r="R435" s="53"/>
      <c r="S435" s="70"/>
    </row>
    <row r="436" spans="3:19" s="50" customFormat="1">
      <c r="C436" s="49"/>
      <c r="I436" s="51"/>
      <c r="N436" s="51"/>
      <c r="O436" s="51"/>
      <c r="P436" s="52"/>
      <c r="Q436" s="70"/>
      <c r="R436" s="53"/>
      <c r="S436" s="70"/>
    </row>
    <row r="437" spans="3:19" s="50" customFormat="1">
      <c r="C437" s="49"/>
      <c r="I437" s="51"/>
      <c r="N437" s="51"/>
      <c r="O437" s="51"/>
      <c r="P437" s="52"/>
      <c r="Q437" s="70"/>
      <c r="R437" s="53"/>
      <c r="S437" s="70"/>
    </row>
    <row r="438" spans="3:19" s="50" customFormat="1">
      <c r="C438" s="49"/>
      <c r="I438" s="51"/>
      <c r="N438" s="51"/>
      <c r="O438" s="51"/>
      <c r="P438" s="52"/>
      <c r="Q438" s="70"/>
      <c r="R438" s="53"/>
      <c r="S438" s="70"/>
    </row>
    <row r="439" spans="3:19" s="50" customFormat="1">
      <c r="C439" s="49"/>
      <c r="I439" s="51"/>
      <c r="N439" s="51"/>
      <c r="O439" s="51"/>
      <c r="P439" s="52"/>
      <c r="Q439" s="70"/>
      <c r="R439" s="53"/>
      <c r="S439" s="70"/>
    </row>
    <row r="440" spans="3:19" s="50" customFormat="1">
      <c r="C440" s="49"/>
      <c r="I440" s="51"/>
      <c r="N440" s="51"/>
      <c r="O440" s="51"/>
      <c r="P440" s="52"/>
      <c r="Q440" s="70"/>
      <c r="R440" s="53"/>
      <c r="S440" s="70"/>
    </row>
    <row r="441" spans="3:19" s="50" customFormat="1">
      <c r="C441" s="49"/>
      <c r="I441" s="51"/>
      <c r="N441" s="51"/>
      <c r="O441" s="51"/>
      <c r="P441" s="52"/>
      <c r="Q441" s="70"/>
      <c r="R441" s="53"/>
      <c r="S441" s="70"/>
    </row>
    <row r="442" spans="3:19" s="50" customFormat="1">
      <c r="C442" s="49"/>
      <c r="I442" s="51"/>
      <c r="N442" s="51"/>
      <c r="O442" s="51"/>
      <c r="P442" s="52"/>
      <c r="Q442" s="70"/>
      <c r="R442" s="53"/>
      <c r="S442" s="70"/>
    </row>
    <row r="443" spans="3:19" s="50" customFormat="1">
      <c r="C443" s="49"/>
      <c r="I443" s="51"/>
      <c r="N443" s="51"/>
      <c r="O443" s="51"/>
      <c r="P443" s="52"/>
      <c r="Q443" s="70"/>
      <c r="R443" s="53"/>
      <c r="S443" s="70"/>
    </row>
    <row r="444" spans="3:19" s="50" customFormat="1">
      <c r="C444" s="49"/>
      <c r="I444" s="51"/>
      <c r="N444" s="51"/>
      <c r="O444" s="51"/>
      <c r="P444" s="52"/>
      <c r="Q444" s="70"/>
      <c r="R444" s="53"/>
      <c r="S444" s="70"/>
    </row>
    <row r="445" spans="3:19" s="50" customFormat="1">
      <c r="C445" s="49"/>
      <c r="I445" s="51"/>
      <c r="N445" s="51"/>
      <c r="O445" s="51"/>
      <c r="P445" s="52"/>
      <c r="Q445" s="70"/>
      <c r="R445" s="53"/>
      <c r="S445" s="70"/>
    </row>
    <row r="446" spans="3:19" s="50" customFormat="1">
      <c r="C446" s="49"/>
      <c r="I446" s="51"/>
      <c r="N446" s="51"/>
      <c r="O446" s="51"/>
      <c r="P446" s="52"/>
      <c r="Q446" s="70"/>
      <c r="R446" s="53"/>
      <c r="S446" s="70"/>
    </row>
    <row r="447" spans="3:19" s="50" customFormat="1">
      <c r="C447" s="49"/>
      <c r="I447" s="51"/>
      <c r="N447" s="51"/>
      <c r="O447" s="51"/>
      <c r="P447" s="52"/>
      <c r="Q447" s="70"/>
      <c r="R447" s="53"/>
      <c r="S447" s="70"/>
    </row>
    <row r="448" spans="3:19" s="50" customFormat="1">
      <c r="C448" s="49"/>
      <c r="I448" s="51"/>
      <c r="N448" s="51"/>
      <c r="O448" s="51"/>
      <c r="P448" s="52"/>
      <c r="Q448" s="70"/>
      <c r="R448" s="53"/>
      <c r="S448" s="70"/>
    </row>
    <row r="449" spans="3:19" s="50" customFormat="1">
      <c r="C449" s="49"/>
      <c r="I449" s="51"/>
      <c r="N449" s="51"/>
      <c r="O449" s="51"/>
      <c r="P449" s="52"/>
      <c r="Q449" s="70"/>
      <c r="R449" s="53"/>
      <c r="S449" s="70"/>
    </row>
    <row r="450" spans="3:19" s="50" customFormat="1">
      <c r="C450" s="49"/>
      <c r="I450" s="51"/>
      <c r="N450" s="51"/>
      <c r="O450" s="51"/>
      <c r="P450" s="52"/>
      <c r="Q450" s="70"/>
      <c r="R450" s="53"/>
      <c r="S450" s="70"/>
    </row>
    <row r="451" spans="3:19" s="50" customFormat="1">
      <c r="C451" s="49"/>
      <c r="I451" s="51"/>
      <c r="N451" s="51"/>
      <c r="O451" s="51"/>
      <c r="P451" s="52"/>
      <c r="Q451" s="70"/>
      <c r="R451" s="53"/>
      <c r="S451" s="70"/>
    </row>
    <row r="452" spans="3:19" s="50" customFormat="1">
      <c r="C452" s="49"/>
      <c r="I452" s="51"/>
      <c r="N452" s="51"/>
      <c r="O452" s="51"/>
      <c r="P452" s="52"/>
      <c r="Q452" s="70"/>
      <c r="R452" s="53"/>
      <c r="S452" s="70"/>
    </row>
    <row r="453" spans="3:19" s="50" customFormat="1">
      <c r="C453" s="49"/>
      <c r="I453" s="51"/>
      <c r="N453" s="51"/>
      <c r="O453" s="51"/>
      <c r="P453" s="52"/>
      <c r="Q453" s="70"/>
      <c r="R453" s="53"/>
      <c r="S453" s="70"/>
    </row>
    <row r="454" spans="3:19" s="50" customFormat="1">
      <c r="C454" s="49"/>
      <c r="I454" s="51"/>
      <c r="N454" s="51"/>
      <c r="O454" s="51"/>
      <c r="P454" s="52"/>
      <c r="Q454" s="70"/>
      <c r="R454" s="53"/>
      <c r="S454" s="70"/>
    </row>
    <row r="455" spans="3:19" s="50" customFormat="1">
      <c r="C455" s="49"/>
      <c r="I455" s="51"/>
      <c r="N455" s="51"/>
      <c r="O455" s="51"/>
      <c r="P455" s="52"/>
      <c r="Q455" s="70"/>
      <c r="R455" s="53"/>
      <c r="S455" s="70"/>
    </row>
    <row r="456" spans="3:19" s="50" customFormat="1">
      <c r="C456" s="49"/>
      <c r="I456" s="51"/>
      <c r="N456" s="51"/>
      <c r="O456" s="51"/>
      <c r="P456" s="52"/>
      <c r="Q456" s="70"/>
      <c r="R456" s="53"/>
      <c r="S456" s="70"/>
    </row>
    <row r="457" spans="3:19" s="50" customFormat="1">
      <c r="C457" s="49"/>
      <c r="I457" s="51"/>
      <c r="N457" s="51"/>
      <c r="O457" s="51"/>
      <c r="P457" s="52"/>
      <c r="Q457" s="70"/>
      <c r="R457" s="53"/>
      <c r="S457" s="70"/>
    </row>
    <row r="458" spans="3:19" s="50" customFormat="1">
      <c r="C458" s="49"/>
      <c r="I458" s="51"/>
      <c r="N458" s="51"/>
      <c r="O458" s="51"/>
      <c r="P458" s="52"/>
      <c r="Q458" s="70"/>
      <c r="R458" s="53"/>
      <c r="S458" s="70"/>
    </row>
    <row r="459" spans="3:19" s="50" customFormat="1">
      <c r="C459" s="49"/>
      <c r="I459" s="51"/>
      <c r="N459" s="51"/>
      <c r="O459" s="51"/>
      <c r="P459" s="52"/>
      <c r="Q459" s="70"/>
      <c r="R459" s="53"/>
      <c r="S459" s="70"/>
    </row>
    <row r="460" spans="3:19" s="50" customFormat="1">
      <c r="C460" s="49"/>
      <c r="I460" s="51"/>
      <c r="N460" s="51"/>
      <c r="O460" s="51"/>
      <c r="P460" s="52"/>
      <c r="Q460" s="70"/>
      <c r="R460" s="53"/>
      <c r="S460" s="70"/>
    </row>
    <row r="461" spans="3:19" s="50" customFormat="1">
      <c r="C461" s="49"/>
      <c r="I461" s="51"/>
      <c r="N461" s="51"/>
      <c r="O461" s="51"/>
      <c r="P461" s="52"/>
      <c r="Q461" s="70"/>
      <c r="R461" s="53"/>
      <c r="S461" s="70"/>
    </row>
    <row r="462" spans="3:19" s="50" customFormat="1">
      <c r="C462" s="49"/>
      <c r="I462" s="51"/>
      <c r="N462" s="51"/>
      <c r="O462" s="51"/>
      <c r="P462" s="52"/>
      <c r="Q462" s="70"/>
      <c r="R462" s="53"/>
      <c r="S462" s="70"/>
    </row>
    <row r="463" spans="3:19" s="50" customFormat="1">
      <c r="C463" s="49"/>
      <c r="I463" s="51"/>
      <c r="N463" s="51"/>
      <c r="O463" s="51"/>
      <c r="P463" s="52"/>
      <c r="Q463" s="70"/>
      <c r="R463" s="53"/>
      <c r="S463" s="70"/>
    </row>
    <row r="464" spans="3:19" s="50" customFormat="1">
      <c r="C464" s="49"/>
      <c r="I464" s="51"/>
      <c r="N464" s="51"/>
      <c r="O464" s="51"/>
      <c r="P464" s="52"/>
      <c r="Q464" s="70"/>
      <c r="R464" s="53"/>
      <c r="S464" s="70"/>
    </row>
    <row r="465" spans="3:19" s="50" customFormat="1">
      <c r="C465" s="49"/>
      <c r="I465" s="51"/>
      <c r="N465" s="51"/>
      <c r="O465" s="51"/>
      <c r="P465" s="52"/>
      <c r="Q465" s="70"/>
      <c r="R465" s="53"/>
      <c r="S465" s="70"/>
    </row>
    <row r="466" spans="3:19" s="50" customFormat="1">
      <c r="C466" s="49"/>
      <c r="I466" s="51"/>
      <c r="N466" s="51"/>
      <c r="O466" s="51"/>
      <c r="P466" s="52"/>
      <c r="Q466" s="70"/>
      <c r="R466" s="53"/>
      <c r="S466" s="70"/>
    </row>
    <row r="467" spans="3:19" s="50" customFormat="1">
      <c r="C467" s="49"/>
      <c r="I467" s="51"/>
      <c r="N467" s="51"/>
      <c r="O467" s="51"/>
      <c r="P467" s="52"/>
      <c r="Q467" s="70"/>
      <c r="R467" s="53"/>
      <c r="S467" s="70"/>
    </row>
    <row r="468" spans="3:19" s="50" customFormat="1">
      <c r="C468" s="49"/>
      <c r="I468" s="51"/>
      <c r="N468" s="51"/>
      <c r="O468" s="51"/>
      <c r="P468" s="52"/>
      <c r="Q468" s="70"/>
      <c r="R468" s="53"/>
      <c r="S468" s="70"/>
    </row>
    <row r="469" spans="3:19" s="50" customFormat="1">
      <c r="C469" s="49"/>
      <c r="I469" s="51"/>
      <c r="N469" s="51"/>
      <c r="O469" s="51"/>
      <c r="P469" s="52"/>
      <c r="Q469" s="70"/>
      <c r="R469" s="53"/>
      <c r="S469" s="70"/>
    </row>
    <row r="470" spans="3:19" s="50" customFormat="1">
      <c r="C470" s="49"/>
      <c r="I470" s="51"/>
      <c r="N470" s="51"/>
      <c r="O470" s="51"/>
      <c r="P470" s="52"/>
      <c r="Q470" s="70"/>
      <c r="R470" s="53"/>
      <c r="S470" s="70"/>
    </row>
    <row r="471" spans="3:19" s="50" customFormat="1">
      <c r="C471" s="49"/>
      <c r="I471" s="51"/>
      <c r="N471" s="51"/>
      <c r="O471" s="51"/>
      <c r="P471" s="52"/>
      <c r="Q471" s="70"/>
      <c r="R471" s="53"/>
      <c r="S471" s="70"/>
    </row>
    <row r="472" spans="3:19" s="50" customFormat="1">
      <c r="C472" s="49"/>
      <c r="I472" s="51"/>
      <c r="N472" s="51"/>
      <c r="O472" s="51"/>
      <c r="P472" s="52"/>
      <c r="Q472" s="70"/>
      <c r="R472" s="53"/>
      <c r="S472" s="70"/>
    </row>
    <row r="473" spans="3:19" s="50" customFormat="1">
      <c r="C473" s="49"/>
      <c r="I473" s="51"/>
      <c r="N473" s="51"/>
      <c r="O473" s="51"/>
      <c r="P473" s="52"/>
      <c r="Q473" s="70"/>
      <c r="R473" s="53"/>
      <c r="S473" s="70"/>
    </row>
    <row r="474" spans="3:19" s="50" customFormat="1">
      <c r="C474" s="49"/>
      <c r="I474" s="51"/>
      <c r="N474" s="51"/>
      <c r="O474" s="51"/>
      <c r="P474" s="52"/>
      <c r="Q474" s="70"/>
      <c r="R474" s="53"/>
      <c r="S474" s="70"/>
    </row>
    <row r="475" spans="3:19" s="50" customFormat="1">
      <c r="C475" s="49"/>
      <c r="I475" s="51"/>
      <c r="N475" s="51"/>
      <c r="O475" s="51"/>
      <c r="P475" s="52"/>
      <c r="Q475" s="70"/>
      <c r="R475" s="53"/>
      <c r="S475" s="70"/>
    </row>
    <row r="476" spans="3:19" s="50" customFormat="1">
      <c r="C476" s="49"/>
      <c r="I476" s="51"/>
      <c r="N476" s="51"/>
      <c r="O476" s="51"/>
      <c r="P476" s="52"/>
      <c r="Q476" s="70"/>
      <c r="R476" s="53"/>
      <c r="S476" s="70"/>
    </row>
    <row r="477" spans="3:19" s="50" customFormat="1">
      <c r="C477" s="49"/>
      <c r="I477" s="51"/>
      <c r="N477" s="51"/>
      <c r="O477" s="51"/>
      <c r="P477" s="52"/>
      <c r="Q477" s="70"/>
      <c r="R477" s="53"/>
      <c r="S477" s="70"/>
    </row>
    <row r="478" spans="3:19" s="50" customFormat="1">
      <c r="C478" s="49"/>
      <c r="I478" s="51"/>
      <c r="N478" s="51"/>
      <c r="O478" s="51"/>
      <c r="P478" s="52"/>
      <c r="Q478" s="70"/>
      <c r="R478" s="53"/>
      <c r="S478" s="70"/>
    </row>
    <row r="479" spans="3:19" s="50" customFormat="1">
      <c r="C479" s="49"/>
      <c r="I479" s="51"/>
      <c r="N479" s="51"/>
      <c r="O479" s="51"/>
      <c r="P479" s="52"/>
      <c r="Q479" s="70"/>
      <c r="R479" s="53"/>
      <c r="S479" s="70"/>
    </row>
    <row r="480" spans="3:19" s="50" customFormat="1">
      <c r="C480" s="49"/>
      <c r="I480" s="51"/>
      <c r="N480" s="51"/>
      <c r="O480" s="51"/>
      <c r="P480" s="52"/>
      <c r="Q480" s="70"/>
      <c r="R480" s="53"/>
      <c r="S480" s="70"/>
    </row>
    <row r="481" spans="3:19" s="50" customFormat="1">
      <c r="C481" s="49"/>
      <c r="I481" s="51"/>
      <c r="N481" s="51"/>
      <c r="O481" s="51"/>
      <c r="P481" s="52"/>
      <c r="Q481" s="70"/>
      <c r="R481" s="53"/>
      <c r="S481" s="70"/>
    </row>
    <row r="482" spans="3:19" s="50" customFormat="1">
      <c r="C482" s="49"/>
      <c r="I482" s="51"/>
      <c r="N482" s="51"/>
      <c r="O482" s="51"/>
      <c r="P482" s="52"/>
      <c r="Q482" s="70"/>
      <c r="R482" s="53"/>
      <c r="S482" s="70"/>
    </row>
    <row r="483" spans="3:19" s="50" customFormat="1">
      <c r="C483" s="49"/>
      <c r="I483" s="51"/>
      <c r="N483" s="51"/>
      <c r="O483" s="51"/>
      <c r="P483" s="52"/>
      <c r="Q483" s="70"/>
      <c r="R483" s="53"/>
      <c r="S483" s="70"/>
    </row>
    <row r="484" spans="3:19" s="50" customFormat="1">
      <c r="C484" s="49"/>
      <c r="I484" s="51"/>
      <c r="N484" s="51"/>
      <c r="O484" s="51"/>
      <c r="P484" s="52"/>
      <c r="Q484" s="70"/>
      <c r="R484" s="53"/>
      <c r="S484" s="70"/>
    </row>
    <row r="485" spans="3:19" s="50" customFormat="1">
      <c r="C485" s="49"/>
      <c r="I485" s="51"/>
      <c r="N485" s="51"/>
      <c r="O485" s="51"/>
      <c r="P485" s="52"/>
      <c r="Q485" s="70"/>
      <c r="R485" s="53"/>
      <c r="S485" s="70"/>
    </row>
    <row r="486" spans="3:19" s="50" customFormat="1">
      <c r="C486" s="49"/>
      <c r="I486" s="51"/>
      <c r="N486" s="51"/>
      <c r="O486" s="51"/>
      <c r="P486" s="52"/>
      <c r="Q486" s="70"/>
      <c r="R486" s="53"/>
      <c r="S486" s="70"/>
    </row>
    <row r="487" spans="3:19" s="50" customFormat="1">
      <c r="C487" s="49"/>
      <c r="I487" s="51"/>
      <c r="N487" s="51"/>
      <c r="O487" s="51"/>
      <c r="P487" s="52"/>
      <c r="Q487" s="70"/>
      <c r="R487" s="53"/>
      <c r="S487" s="70"/>
    </row>
    <row r="488" spans="3:19" s="50" customFormat="1">
      <c r="C488" s="49"/>
      <c r="I488" s="51"/>
      <c r="N488" s="51"/>
      <c r="O488" s="51"/>
      <c r="P488" s="52"/>
      <c r="Q488" s="70"/>
      <c r="R488" s="53"/>
      <c r="S488" s="70"/>
    </row>
    <row r="489" spans="3:19" s="50" customFormat="1">
      <c r="C489" s="49"/>
      <c r="I489" s="51"/>
      <c r="N489" s="51"/>
      <c r="O489" s="51"/>
      <c r="P489" s="52"/>
      <c r="Q489" s="70"/>
      <c r="R489" s="53"/>
      <c r="S489" s="70"/>
    </row>
    <row r="490" spans="3:19" s="50" customFormat="1">
      <c r="C490" s="49"/>
      <c r="I490" s="51"/>
      <c r="N490" s="51"/>
      <c r="O490" s="51"/>
      <c r="P490" s="52"/>
      <c r="Q490" s="70"/>
      <c r="R490" s="53"/>
      <c r="S490" s="70"/>
    </row>
    <row r="491" spans="3:19" s="50" customFormat="1">
      <c r="C491" s="49"/>
      <c r="I491" s="51"/>
      <c r="N491" s="51"/>
      <c r="O491" s="51"/>
      <c r="P491" s="52"/>
      <c r="Q491" s="70"/>
      <c r="R491" s="53"/>
      <c r="S491" s="70"/>
    </row>
    <row r="492" spans="3:19" s="50" customFormat="1">
      <c r="C492" s="49"/>
      <c r="I492" s="51"/>
      <c r="N492" s="51"/>
      <c r="O492" s="51"/>
      <c r="P492" s="52"/>
      <c r="Q492" s="70"/>
      <c r="R492" s="53"/>
      <c r="S492" s="70"/>
    </row>
    <row r="493" spans="3:19" s="50" customFormat="1">
      <c r="C493" s="49"/>
      <c r="I493" s="51"/>
      <c r="N493" s="51"/>
      <c r="O493" s="51"/>
      <c r="P493" s="52"/>
      <c r="Q493" s="70"/>
      <c r="R493" s="53"/>
      <c r="S493" s="70"/>
    </row>
    <row r="494" spans="3:19" s="50" customFormat="1">
      <c r="C494" s="49"/>
      <c r="I494" s="51"/>
      <c r="N494" s="51"/>
      <c r="O494" s="51"/>
      <c r="P494" s="52"/>
      <c r="Q494" s="70"/>
      <c r="R494" s="53"/>
      <c r="S494" s="70"/>
    </row>
    <row r="495" spans="3:19" s="50" customFormat="1">
      <c r="C495" s="49"/>
      <c r="I495" s="51"/>
      <c r="N495" s="51"/>
      <c r="O495" s="51"/>
      <c r="P495" s="52"/>
      <c r="Q495" s="70"/>
      <c r="R495" s="53"/>
      <c r="S495" s="70"/>
    </row>
    <row r="496" spans="3:19" s="50" customFormat="1">
      <c r="C496" s="49"/>
      <c r="I496" s="51"/>
      <c r="N496" s="51"/>
      <c r="O496" s="51"/>
      <c r="P496" s="52"/>
      <c r="Q496" s="70"/>
      <c r="R496" s="53"/>
      <c r="S496" s="70"/>
    </row>
    <row r="497" spans="3:19" s="50" customFormat="1">
      <c r="C497" s="49"/>
      <c r="I497" s="51"/>
      <c r="N497" s="51"/>
      <c r="O497" s="51"/>
      <c r="P497" s="52"/>
      <c r="Q497" s="70"/>
      <c r="R497" s="53"/>
      <c r="S497" s="70"/>
    </row>
    <row r="498" spans="3:19" s="50" customFormat="1">
      <c r="C498" s="49"/>
      <c r="I498" s="51"/>
      <c r="N498" s="51"/>
      <c r="O498" s="51"/>
      <c r="P498" s="52"/>
      <c r="Q498" s="70"/>
      <c r="R498" s="53"/>
      <c r="S498" s="70"/>
    </row>
    <row r="499" spans="3:19" s="50" customFormat="1">
      <c r="C499" s="49"/>
      <c r="I499" s="51"/>
      <c r="N499" s="51"/>
      <c r="O499" s="51"/>
      <c r="P499" s="52"/>
      <c r="Q499" s="70"/>
      <c r="R499" s="53"/>
      <c r="S499" s="70"/>
    </row>
    <row r="500" spans="3:19" s="50" customFormat="1">
      <c r="C500" s="49"/>
      <c r="I500" s="51"/>
      <c r="N500" s="51"/>
      <c r="O500" s="51"/>
      <c r="P500" s="52"/>
      <c r="Q500" s="70"/>
      <c r="R500" s="53"/>
      <c r="S500" s="70"/>
    </row>
    <row r="501" spans="3:19" s="50" customFormat="1">
      <c r="C501" s="49"/>
      <c r="I501" s="51"/>
      <c r="N501" s="51"/>
      <c r="O501" s="51"/>
      <c r="P501" s="52"/>
      <c r="Q501" s="70"/>
      <c r="R501" s="53"/>
      <c r="S501" s="70"/>
    </row>
    <row r="502" spans="3:19" s="50" customFormat="1">
      <c r="C502" s="49"/>
      <c r="I502" s="51"/>
      <c r="N502" s="51"/>
      <c r="O502" s="51"/>
      <c r="P502" s="52"/>
      <c r="Q502" s="70"/>
      <c r="R502" s="53"/>
      <c r="S502" s="70"/>
    </row>
    <row r="503" spans="3:19" s="50" customFormat="1">
      <c r="C503" s="49"/>
      <c r="I503" s="51"/>
      <c r="N503" s="51"/>
      <c r="O503" s="51"/>
      <c r="P503" s="52"/>
      <c r="Q503" s="70"/>
      <c r="R503" s="53"/>
      <c r="S503" s="70"/>
    </row>
    <row r="504" spans="3:19" s="50" customFormat="1">
      <c r="C504" s="49"/>
      <c r="I504" s="51"/>
      <c r="N504" s="51"/>
      <c r="O504" s="51"/>
      <c r="P504" s="52"/>
      <c r="Q504" s="70"/>
      <c r="R504" s="53"/>
      <c r="S504" s="70"/>
    </row>
    <row r="505" spans="3:19" s="50" customFormat="1">
      <c r="C505" s="49"/>
      <c r="I505" s="51"/>
      <c r="N505" s="51"/>
      <c r="O505" s="51"/>
      <c r="P505" s="52"/>
      <c r="Q505" s="70"/>
      <c r="R505" s="53"/>
      <c r="S505" s="70"/>
    </row>
    <row r="506" spans="3:19" s="50" customFormat="1">
      <c r="C506" s="49"/>
      <c r="I506" s="51"/>
      <c r="N506" s="51"/>
      <c r="O506" s="51"/>
      <c r="P506" s="52"/>
      <c r="Q506" s="70"/>
      <c r="R506" s="53"/>
      <c r="S506" s="70"/>
    </row>
    <row r="507" spans="3:19" s="50" customFormat="1">
      <c r="C507" s="49"/>
      <c r="I507" s="51"/>
      <c r="N507" s="51"/>
      <c r="O507" s="51"/>
      <c r="P507" s="52"/>
      <c r="Q507" s="70"/>
      <c r="R507" s="53"/>
      <c r="S507" s="70"/>
    </row>
    <row r="508" spans="3:19" s="50" customFormat="1">
      <c r="C508" s="49"/>
      <c r="I508" s="51"/>
      <c r="N508" s="51"/>
      <c r="O508" s="51"/>
      <c r="P508" s="52"/>
      <c r="Q508" s="70"/>
      <c r="R508" s="53"/>
      <c r="S508" s="70"/>
    </row>
    <row r="509" spans="3:19" s="50" customFormat="1">
      <c r="C509" s="49"/>
      <c r="I509" s="51"/>
      <c r="N509" s="51"/>
      <c r="O509" s="51"/>
      <c r="P509" s="52"/>
      <c r="Q509" s="70"/>
      <c r="R509" s="53"/>
      <c r="S509" s="70"/>
    </row>
    <row r="510" spans="3:19" s="50" customFormat="1">
      <c r="C510" s="49"/>
      <c r="I510" s="51"/>
      <c r="N510" s="51"/>
      <c r="O510" s="51"/>
      <c r="P510" s="52"/>
      <c r="Q510" s="70"/>
      <c r="R510" s="53"/>
      <c r="S510" s="70"/>
    </row>
    <row r="511" spans="3:19" s="50" customFormat="1">
      <c r="C511" s="49"/>
      <c r="I511" s="51"/>
      <c r="N511" s="51"/>
      <c r="O511" s="51"/>
      <c r="P511" s="52"/>
      <c r="Q511" s="70"/>
      <c r="R511" s="53"/>
      <c r="S511" s="70"/>
    </row>
    <row r="512" spans="3:19" s="50" customFormat="1">
      <c r="C512" s="49"/>
      <c r="I512" s="51"/>
      <c r="N512" s="51"/>
      <c r="O512" s="51"/>
      <c r="P512" s="52"/>
      <c r="Q512" s="70"/>
      <c r="R512" s="53"/>
      <c r="S512" s="70"/>
    </row>
    <row r="513" spans="3:19" s="50" customFormat="1">
      <c r="C513" s="49"/>
      <c r="I513" s="51"/>
      <c r="N513" s="51"/>
      <c r="O513" s="51"/>
      <c r="P513" s="52"/>
      <c r="Q513" s="70"/>
      <c r="R513" s="53"/>
      <c r="S513" s="70"/>
    </row>
    <row r="514" spans="3:19" s="50" customFormat="1">
      <c r="C514" s="49"/>
      <c r="I514" s="51"/>
      <c r="N514" s="51"/>
      <c r="O514" s="51"/>
      <c r="P514" s="52"/>
      <c r="Q514" s="70"/>
      <c r="R514" s="53"/>
      <c r="S514" s="70"/>
    </row>
    <row r="515" spans="3:19" s="50" customFormat="1">
      <c r="C515" s="49"/>
      <c r="I515" s="51"/>
      <c r="N515" s="51"/>
      <c r="O515" s="51"/>
      <c r="P515" s="52"/>
      <c r="Q515" s="70"/>
      <c r="R515" s="53"/>
      <c r="S515" s="70"/>
    </row>
    <row r="516" spans="3:19" s="50" customFormat="1">
      <c r="C516" s="49"/>
      <c r="I516" s="51"/>
      <c r="N516" s="51"/>
      <c r="O516" s="51"/>
      <c r="P516" s="52"/>
      <c r="Q516" s="70"/>
      <c r="R516" s="53"/>
      <c r="S516" s="70"/>
    </row>
    <row r="517" spans="3:19" s="50" customFormat="1">
      <c r="C517" s="49"/>
      <c r="I517" s="51"/>
      <c r="N517" s="51"/>
      <c r="O517" s="51"/>
      <c r="P517" s="52"/>
      <c r="Q517" s="70"/>
      <c r="R517" s="53"/>
      <c r="S517" s="70"/>
    </row>
    <row r="518" spans="3:19" s="50" customFormat="1">
      <c r="C518" s="49"/>
      <c r="I518" s="51"/>
      <c r="N518" s="51"/>
      <c r="O518" s="51"/>
      <c r="P518" s="52"/>
      <c r="Q518" s="70"/>
      <c r="R518" s="53"/>
      <c r="S518" s="70"/>
    </row>
    <row r="519" spans="3:19" s="50" customFormat="1">
      <c r="C519" s="49"/>
      <c r="I519" s="51"/>
      <c r="N519" s="51"/>
      <c r="O519" s="51"/>
      <c r="P519" s="52"/>
      <c r="Q519" s="70"/>
      <c r="R519" s="53"/>
      <c r="S519" s="70"/>
    </row>
    <row r="520" spans="3:19" s="50" customFormat="1">
      <c r="C520" s="49"/>
      <c r="I520" s="51"/>
      <c r="N520" s="51"/>
      <c r="O520" s="51"/>
      <c r="P520" s="52"/>
      <c r="Q520" s="70"/>
      <c r="R520" s="53"/>
      <c r="S520" s="70"/>
    </row>
    <row r="521" spans="3:19" s="50" customFormat="1">
      <c r="C521" s="49"/>
      <c r="I521" s="51"/>
      <c r="N521" s="51"/>
      <c r="O521" s="51"/>
      <c r="P521" s="52"/>
      <c r="Q521" s="70"/>
      <c r="R521" s="53"/>
      <c r="S521" s="70"/>
    </row>
    <row r="522" spans="3:19" s="50" customFormat="1">
      <c r="C522" s="49"/>
      <c r="I522" s="51"/>
      <c r="N522" s="51"/>
      <c r="O522" s="51"/>
      <c r="P522" s="52"/>
      <c r="Q522" s="70"/>
      <c r="R522" s="53"/>
      <c r="S522" s="70"/>
    </row>
    <row r="523" spans="3:19" s="50" customFormat="1">
      <c r="C523" s="49"/>
      <c r="I523" s="51"/>
      <c r="N523" s="51"/>
      <c r="O523" s="51"/>
      <c r="P523" s="52"/>
      <c r="Q523" s="70"/>
      <c r="R523" s="53"/>
      <c r="S523" s="70"/>
    </row>
    <row r="524" spans="3:19" s="50" customFormat="1">
      <c r="C524" s="49"/>
      <c r="I524" s="51"/>
      <c r="N524" s="51"/>
      <c r="O524" s="51"/>
      <c r="P524" s="52"/>
      <c r="Q524" s="70"/>
      <c r="R524" s="53"/>
      <c r="S524" s="70"/>
    </row>
    <row r="525" spans="3:19" s="50" customFormat="1">
      <c r="C525" s="49"/>
      <c r="I525" s="51"/>
      <c r="N525" s="51"/>
      <c r="O525" s="51"/>
      <c r="P525" s="52"/>
      <c r="Q525" s="70"/>
      <c r="R525" s="53"/>
      <c r="S525" s="70"/>
    </row>
    <row r="526" spans="3:19" s="50" customFormat="1">
      <c r="C526" s="49"/>
      <c r="I526" s="51"/>
      <c r="N526" s="51"/>
      <c r="O526" s="51"/>
      <c r="P526" s="52"/>
      <c r="Q526" s="70"/>
      <c r="R526" s="53"/>
      <c r="S526" s="70"/>
    </row>
    <row r="527" spans="3:19" s="50" customFormat="1">
      <c r="C527" s="49"/>
      <c r="I527" s="51"/>
      <c r="N527" s="51"/>
      <c r="O527" s="51"/>
      <c r="P527" s="52"/>
      <c r="Q527" s="70"/>
      <c r="R527" s="53"/>
      <c r="S527" s="70"/>
    </row>
    <row r="528" spans="3:19" s="50" customFormat="1">
      <c r="C528" s="49"/>
      <c r="I528" s="51"/>
      <c r="N528" s="51"/>
      <c r="O528" s="51"/>
      <c r="P528" s="52"/>
      <c r="Q528" s="70"/>
      <c r="R528" s="53"/>
      <c r="S528" s="70"/>
    </row>
    <row r="529" spans="3:19" s="50" customFormat="1">
      <c r="C529" s="49"/>
      <c r="I529" s="51"/>
      <c r="N529" s="51"/>
      <c r="O529" s="51"/>
      <c r="P529" s="52"/>
      <c r="Q529" s="70"/>
      <c r="R529" s="53"/>
      <c r="S529" s="70"/>
    </row>
    <row r="530" spans="3:19" s="50" customFormat="1">
      <c r="C530" s="49"/>
      <c r="I530" s="51"/>
      <c r="N530" s="51"/>
      <c r="O530" s="51"/>
      <c r="P530" s="52"/>
      <c r="Q530" s="70"/>
      <c r="R530" s="53"/>
      <c r="S530" s="70"/>
    </row>
    <row r="531" spans="3:19" s="50" customFormat="1">
      <c r="C531" s="49"/>
      <c r="I531" s="51"/>
      <c r="N531" s="51"/>
      <c r="O531" s="51"/>
      <c r="P531" s="52"/>
      <c r="Q531" s="70"/>
      <c r="R531" s="53"/>
      <c r="S531" s="70"/>
    </row>
    <row r="532" spans="3:19" s="50" customFormat="1">
      <c r="C532" s="49"/>
      <c r="I532" s="51"/>
      <c r="N532" s="51"/>
      <c r="O532" s="51"/>
      <c r="P532" s="52"/>
      <c r="Q532" s="70"/>
      <c r="R532" s="53"/>
      <c r="S532" s="70"/>
    </row>
    <row r="533" spans="3:19" s="50" customFormat="1">
      <c r="C533" s="49"/>
      <c r="I533" s="51"/>
      <c r="N533" s="51"/>
      <c r="O533" s="51"/>
      <c r="P533" s="52"/>
      <c r="Q533" s="70"/>
      <c r="R533" s="53"/>
      <c r="S533" s="70"/>
    </row>
    <row r="534" spans="3:19" s="50" customFormat="1">
      <c r="C534" s="49"/>
      <c r="I534" s="51"/>
      <c r="N534" s="51"/>
      <c r="O534" s="51"/>
      <c r="P534" s="52"/>
      <c r="Q534" s="70"/>
      <c r="R534" s="53"/>
      <c r="S534" s="70"/>
    </row>
    <row r="535" spans="3:19" s="50" customFormat="1">
      <c r="C535" s="49"/>
      <c r="I535" s="51"/>
      <c r="N535" s="51"/>
      <c r="O535" s="51"/>
      <c r="P535" s="52"/>
      <c r="Q535" s="70"/>
      <c r="R535" s="53"/>
      <c r="S535" s="70"/>
    </row>
    <row r="536" spans="3:19" s="50" customFormat="1">
      <c r="C536" s="49"/>
      <c r="I536" s="51"/>
      <c r="N536" s="51"/>
      <c r="O536" s="51"/>
      <c r="P536" s="52"/>
      <c r="Q536" s="70"/>
      <c r="R536" s="53"/>
      <c r="S536" s="70"/>
    </row>
    <row r="537" spans="3:19" s="50" customFormat="1">
      <c r="C537" s="49"/>
      <c r="I537" s="51"/>
      <c r="N537" s="51"/>
      <c r="O537" s="51"/>
      <c r="P537" s="52"/>
      <c r="Q537" s="70"/>
      <c r="R537" s="53"/>
      <c r="S537" s="70"/>
    </row>
    <row r="538" spans="3:19" s="50" customFormat="1">
      <c r="C538" s="49"/>
      <c r="I538" s="51"/>
      <c r="N538" s="51"/>
      <c r="O538" s="51"/>
      <c r="P538" s="52"/>
      <c r="Q538" s="70"/>
      <c r="R538" s="53"/>
      <c r="S538" s="70"/>
    </row>
    <row r="539" spans="3:19" s="50" customFormat="1">
      <c r="C539" s="49"/>
      <c r="I539" s="51"/>
      <c r="N539" s="51"/>
      <c r="O539" s="51"/>
      <c r="P539" s="52"/>
      <c r="Q539" s="70"/>
      <c r="R539" s="53"/>
      <c r="S539" s="70"/>
    </row>
    <row r="540" spans="3:19" s="50" customFormat="1">
      <c r="C540" s="49"/>
      <c r="I540" s="51"/>
      <c r="N540" s="51"/>
      <c r="O540" s="51"/>
      <c r="P540" s="52"/>
      <c r="Q540" s="70"/>
      <c r="R540" s="53"/>
      <c r="S540" s="70"/>
    </row>
    <row r="541" spans="3:19" s="50" customFormat="1">
      <c r="C541" s="49"/>
      <c r="I541" s="51"/>
      <c r="N541" s="51"/>
      <c r="O541" s="51"/>
      <c r="P541" s="52"/>
      <c r="Q541" s="70"/>
      <c r="R541" s="53"/>
      <c r="S541" s="70"/>
    </row>
    <row r="542" spans="3:19" s="50" customFormat="1">
      <c r="C542" s="49"/>
      <c r="I542" s="51"/>
      <c r="N542" s="51"/>
      <c r="O542" s="51"/>
      <c r="P542" s="52"/>
      <c r="Q542" s="70"/>
      <c r="R542" s="53"/>
      <c r="S542" s="70"/>
    </row>
    <row r="543" spans="3:19" s="50" customFormat="1">
      <c r="C543" s="49"/>
      <c r="I543" s="51"/>
      <c r="N543" s="51"/>
      <c r="O543" s="51"/>
      <c r="P543" s="52"/>
      <c r="Q543" s="70"/>
      <c r="R543" s="53"/>
      <c r="S543" s="70"/>
    </row>
    <row r="544" spans="3:19" s="50" customFormat="1">
      <c r="C544" s="49"/>
      <c r="I544" s="51"/>
      <c r="N544" s="51"/>
      <c r="O544" s="51"/>
      <c r="P544" s="52"/>
      <c r="Q544" s="70"/>
      <c r="R544" s="53"/>
      <c r="S544" s="70"/>
    </row>
    <row r="545" spans="3:19" s="50" customFormat="1">
      <c r="C545" s="49"/>
      <c r="I545" s="51"/>
      <c r="N545" s="51"/>
      <c r="O545" s="51"/>
      <c r="P545" s="52"/>
      <c r="Q545" s="70"/>
      <c r="R545" s="53"/>
      <c r="S545" s="70"/>
    </row>
    <row r="546" spans="3:19" s="50" customFormat="1">
      <c r="C546" s="49"/>
      <c r="I546" s="51"/>
      <c r="N546" s="51"/>
      <c r="O546" s="51"/>
      <c r="P546" s="52"/>
      <c r="Q546" s="70"/>
      <c r="R546" s="53"/>
      <c r="S546" s="70"/>
    </row>
    <row r="547" spans="3:19" s="50" customFormat="1">
      <c r="C547" s="49"/>
      <c r="I547" s="51"/>
      <c r="N547" s="51"/>
      <c r="O547" s="51"/>
      <c r="P547" s="52"/>
      <c r="Q547" s="70"/>
      <c r="R547" s="53"/>
      <c r="S547" s="70"/>
    </row>
    <row r="548" spans="3:19" s="50" customFormat="1">
      <c r="C548" s="49"/>
      <c r="I548" s="51"/>
      <c r="N548" s="51"/>
      <c r="O548" s="51"/>
      <c r="P548" s="52"/>
      <c r="Q548" s="70"/>
      <c r="R548" s="53"/>
      <c r="S548" s="70"/>
    </row>
    <row r="549" spans="3:19" s="50" customFormat="1">
      <c r="C549" s="49"/>
      <c r="I549" s="51"/>
      <c r="N549" s="51"/>
      <c r="O549" s="51"/>
      <c r="P549" s="52"/>
      <c r="Q549" s="70"/>
      <c r="R549" s="53"/>
      <c r="S549" s="70"/>
    </row>
    <row r="550" spans="3:19" s="50" customFormat="1">
      <c r="C550" s="49"/>
      <c r="I550" s="51"/>
      <c r="N550" s="51"/>
      <c r="O550" s="51"/>
      <c r="P550" s="52"/>
      <c r="Q550" s="70"/>
      <c r="R550" s="53"/>
      <c r="S550" s="70"/>
    </row>
    <row r="551" spans="3:19" s="50" customFormat="1">
      <c r="C551" s="49"/>
      <c r="I551" s="51"/>
      <c r="N551" s="51"/>
      <c r="O551" s="51"/>
      <c r="P551" s="52"/>
      <c r="Q551" s="70"/>
      <c r="R551" s="53"/>
      <c r="S551" s="70"/>
    </row>
    <row r="552" spans="3:19" s="50" customFormat="1">
      <c r="C552" s="49"/>
      <c r="I552" s="51"/>
      <c r="N552" s="51"/>
      <c r="O552" s="51"/>
      <c r="P552" s="52"/>
      <c r="Q552" s="70"/>
      <c r="R552" s="53"/>
      <c r="S552" s="70"/>
    </row>
    <row r="553" spans="3:19" s="50" customFormat="1">
      <c r="C553" s="49"/>
      <c r="I553" s="51"/>
      <c r="N553" s="51"/>
      <c r="O553" s="51"/>
      <c r="P553" s="52"/>
      <c r="Q553" s="70"/>
      <c r="R553" s="53"/>
      <c r="S553" s="70"/>
    </row>
    <row r="554" spans="3:19" s="50" customFormat="1">
      <c r="C554" s="49"/>
      <c r="I554" s="51"/>
      <c r="N554" s="51"/>
      <c r="O554" s="51"/>
      <c r="P554" s="52"/>
      <c r="Q554" s="70"/>
      <c r="R554" s="53"/>
      <c r="S554" s="70"/>
    </row>
    <row r="555" spans="3:19" s="50" customFormat="1">
      <c r="C555" s="49"/>
      <c r="I555" s="51"/>
      <c r="N555" s="51"/>
      <c r="O555" s="51"/>
      <c r="P555" s="52"/>
      <c r="Q555" s="70"/>
      <c r="R555" s="53"/>
      <c r="S555" s="70"/>
    </row>
    <row r="556" spans="3:19" s="50" customFormat="1">
      <c r="C556" s="49"/>
      <c r="I556" s="51"/>
      <c r="N556" s="51"/>
      <c r="O556" s="51"/>
      <c r="P556" s="52"/>
      <c r="Q556" s="70"/>
      <c r="R556" s="53"/>
      <c r="S556" s="70"/>
    </row>
    <row r="557" spans="3:19" s="50" customFormat="1">
      <c r="C557" s="49"/>
      <c r="I557" s="51"/>
      <c r="N557" s="51"/>
      <c r="O557" s="51"/>
      <c r="P557" s="52"/>
      <c r="Q557" s="70"/>
      <c r="R557" s="53"/>
      <c r="S557" s="70"/>
    </row>
    <row r="558" spans="3:19" s="50" customFormat="1">
      <c r="C558" s="49"/>
      <c r="I558" s="51"/>
      <c r="N558" s="51"/>
      <c r="O558" s="51"/>
      <c r="P558" s="52"/>
      <c r="Q558" s="70"/>
      <c r="R558" s="53"/>
      <c r="S558" s="70"/>
    </row>
    <row r="559" spans="3:19" s="50" customFormat="1">
      <c r="C559" s="49"/>
      <c r="I559" s="51"/>
      <c r="N559" s="51"/>
      <c r="O559" s="51"/>
      <c r="P559" s="52"/>
      <c r="Q559" s="70"/>
      <c r="R559" s="53"/>
      <c r="S559" s="70"/>
    </row>
    <row r="560" spans="3:19" s="50" customFormat="1">
      <c r="C560" s="49"/>
      <c r="I560" s="51"/>
      <c r="N560" s="51"/>
      <c r="O560" s="51"/>
      <c r="P560" s="52"/>
      <c r="Q560" s="70"/>
      <c r="R560" s="53"/>
      <c r="S560" s="70"/>
    </row>
    <row r="561" spans="3:19" s="50" customFormat="1">
      <c r="C561" s="49"/>
      <c r="I561" s="51"/>
      <c r="N561" s="51"/>
      <c r="O561" s="51"/>
      <c r="P561" s="52"/>
      <c r="Q561" s="70"/>
      <c r="R561" s="53"/>
      <c r="S561" s="70"/>
    </row>
    <row r="562" spans="3:19" s="50" customFormat="1">
      <c r="C562" s="49"/>
      <c r="I562" s="51"/>
      <c r="N562" s="51"/>
      <c r="O562" s="51"/>
      <c r="P562" s="52"/>
      <c r="Q562" s="70"/>
      <c r="R562" s="53"/>
      <c r="S562" s="70"/>
    </row>
    <row r="563" spans="3:19" s="50" customFormat="1">
      <c r="C563" s="49"/>
      <c r="I563" s="51"/>
      <c r="N563" s="51"/>
      <c r="O563" s="51"/>
      <c r="P563" s="52"/>
      <c r="Q563" s="70"/>
      <c r="R563" s="53"/>
      <c r="S563" s="70"/>
    </row>
    <row r="564" spans="3:19" s="50" customFormat="1">
      <c r="C564" s="49"/>
      <c r="I564" s="51"/>
      <c r="N564" s="51"/>
      <c r="O564" s="51"/>
      <c r="P564" s="52"/>
      <c r="Q564" s="70"/>
      <c r="R564" s="53"/>
      <c r="S564" s="70"/>
    </row>
    <row r="565" spans="3:19" s="50" customFormat="1">
      <c r="C565" s="49"/>
      <c r="I565" s="51"/>
      <c r="N565" s="51"/>
      <c r="O565" s="51"/>
      <c r="P565" s="52"/>
      <c r="Q565" s="70"/>
      <c r="R565" s="53"/>
      <c r="S565" s="70"/>
    </row>
    <row r="566" spans="3:19" s="50" customFormat="1">
      <c r="C566" s="49"/>
      <c r="I566" s="51"/>
      <c r="N566" s="51"/>
      <c r="O566" s="51"/>
      <c r="P566" s="52"/>
      <c r="Q566" s="70"/>
      <c r="R566" s="53"/>
      <c r="S566" s="70"/>
    </row>
    <row r="567" spans="3:19" s="50" customFormat="1">
      <c r="C567" s="49"/>
      <c r="I567" s="51"/>
      <c r="N567" s="51"/>
      <c r="O567" s="51"/>
      <c r="P567" s="52"/>
      <c r="Q567" s="70"/>
      <c r="R567" s="53"/>
      <c r="S567" s="70"/>
    </row>
    <row r="568" spans="3:19" s="50" customFormat="1">
      <c r="C568" s="49"/>
      <c r="I568" s="51"/>
      <c r="N568" s="51"/>
      <c r="O568" s="51"/>
      <c r="P568" s="52"/>
      <c r="Q568" s="70"/>
      <c r="R568" s="53"/>
      <c r="S568" s="70"/>
    </row>
    <row r="569" spans="3:19" s="50" customFormat="1">
      <c r="C569" s="49"/>
      <c r="I569" s="51"/>
      <c r="N569" s="51"/>
      <c r="O569" s="51"/>
      <c r="P569" s="52"/>
      <c r="Q569" s="70"/>
      <c r="R569" s="53"/>
      <c r="S569" s="70"/>
    </row>
    <row r="570" spans="3:19" s="50" customFormat="1">
      <c r="C570" s="49"/>
      <c r="I570" s="51"/>
      <c r="N570" s="51"/>
      <c r="O570" s="51"/>
      <c r="P570" s="52"/>
      <c r="Q570" s="70"/>
      <c r="R570" s="53"/>
      <c r="S570" s="70"/>
    </row>
    <row r="571" spans="3:19" s="50" customFormat="1">
      <c r="C571" s="49"/>
      <c r="I571" s="51"/>
      <c r="N571" s="51"/>
      <c r="O571" s="51"/>
      <c r="P571" s="52"/>
      <c r="Q571" s="70"/>
      <c r="R571" s="53"/>
      <c r="S571" s="70"/>
    </row>
    <row r="572" spans="3:19" s="50" customFormat="1">
      <c r="C572" s="49"/>
      <c r="I572" s="51"/>
      <c r="N572" s="51"/>
      <c r="O572" s="51"/>
      <c r="P572" s="52"/>
      <c r="Q572" s="70"/>
      <c r="R572" s="53"/>
      <c r="S572" s="70"/>
    </row>
    <row r="573" spans="3:19" s="50" customFormat="1">
      <c r="C573" s="49"/>
      <c r="I573" s="51"/>
      <c r="N573" s="51"/>
      <c r="O573" s="51"/>
      <c r="P573" s="52"/>
      <c r="Q573" s="70"/>
      <c r="R573" s="53"/>
      <c r="S573" s="70"/>
    </row>
    <row r="574" spans="3:19" s="50" customFormat="1">
      <c r="C574" s="49"/>
      <c r="I574" s="51"/>
      <c r="N574" s="51"/>
      <c r="O574" s="51"/>
      <c r="P574" s="52"/>
      <c r="Q574" s="70"/>
      <c r="R574" s="53"/>
      <c r="S574" s="70"/>
    </row>
    <row r="575" spans="3:19" s="50" customFormat="1">
      <c r="C575" s="49"/>
      <c r="I575" s="51"/>
      <c r="N575" s="51"/>
      <c r="O575" s="51"/>
      <c r="P575" s="52"/>
      <c r="Q575" s="70"/>
      <c r="R575" s="53"/>
      <c r="S575" s="70"/>
    </row>
    <row r="576" spans="3:19" s="50" customFormat="1">
      <c r="C576" s="49"/>
      <c r="I576" s="51"/>
      <c r="N576" s="51"/>
      <c r="O576" s="51"/>
      <c r="P576" s="52"/>
      <c r="Q576" s="70"/>
      <c r="R576" s="53"/>
      <c r="S576" s="70"/>
    </row>
    <row r="577" spans="3:19" s="50" customFormat="1">
      <c r="C577" s="49"/>
      <c r="I577" s="51"/>
      <c r="N577" s="51"/>
      <c r="O577" s="51"/>
      <c r="P577" s="52"/>
      <c r="Q577" s="70"/>
      <c r="R577" s="53"/>
      <c r="S577" s="70"/>
    </row>
    <row r="578" spans="3:19" s="50" customFormat="1">
      <c r="C578" s="49"/>
      <c r="I578" s="51"/>
      <c r="N578" s="51"/>
      <c r="O578" s="51"/>
      <c r="P578" s="52"/>
      <c r="Q578" s="70"/>
      <c r="R578" s="53"/>
      <c r="S578" s="70"/>
    </row>
    <row r="579" spans="3:19" s="50" customFormat="1">
      <c r="C579" s="49"/>
      <c r="I579" s="51"/>
      <c r="N579" s="51"/>
      <c r="O579" s="51"/>
      <c r="P579" s="52"/>
      <c r="Q579" s="70"/>
      <c r="R579" s="53"/>
      <c r="S579" s="70"/>
    </row>
    <row r="580" spans="3:19" s="50" customFormat="1">
      <c r="C580" s="49"/>
      <c r="I580" s="51"/>
      <c r="N580" s="51"/>
      <c r="O580" s="51"/>
      <c r="P580" s="52"/>
      <c r="Q580" s="70"/>
      <c r="R580" s="53"/>
      <c r="S580" s="70"/>
    </row>
    <row r="581" spans="3:19" s="50" customFormat="1">
      <c r="C581" s="49"/>
      <c r="I581" s="51"/>
      <c r="N581" s="51"/>
      <c r="O581" s="51"/>
      <c r="P581" s="52"/>
      <c r="Q581" s="70"/>
      <c r="R581" s="53"/>
      <c r="S581" s="70"/>
    </row>
    <row r="582" spans="3:19" s="50" customFormat="1">
      <c r="C582" s="49"/>
      <c r="I582" s="51"/>
      <c r="N582" s="51"/>
      <c r="O582" s="51"/>
      <c r="P582" s="52"/>
      <c r="Q582" s="70"/>
      <c r="R582" s="53"/>
      <c r="S582" s="70"/>
    </row>
    <row r="583" spans="3:19" s="50" customFormat="1">
      <c r="C583" s="49"/>
      <c r="I583" s="51"/>
      <c r="N583" s="51"/>
      <c r="O583" s="51"/>
      <c r="P583" s="52"/>
      <c r="Q583" s="70"/>
      <c r="R583" s="53"/>
      <c r="S583" s="70"/>
    </row>
    <row r="584" spans="3:19" s="50" customFormat="1">
      <c r="C584" s="49"/>
      <c r="I584" s="51"/>
      <c r="N584" s="51"/>
      <c r="O584" s="51"/>
      <c r="P584" s="52"/>
      <c r="Q584" s="70"/>
      <c r="R584" s="53"/>
      <c r="S584" s="70"/>
    </row>
    <row r="585" spans="3:19" s="50" customFormat="1">
      <c r="C585" s="49"/>
      <c r="I585" s="51"/>
      <c r="N585" s="51"/>
      <c r="O585" s="51"/>
      <c r="P585" s="52"/>
      <c r="Q585" s="70"/>
      <c r="R585" s="53"/>
      <c r="S585" s="70"/>
    </row>
    <row r="586" spans="3:19" s="50" customFormat="1">
      <c r="C586" s="49"/>
      <c r="I586" s="51"/>
      <c r="N586" s="51"/>
      <c r="O586" s="51"/>
      <c r="P586" s="52"/>
      <c r="Q586" s="70"/>
      <c r="R586" s="53"/>
      <c r="S586" s="70"/>
    </row>
    <row r="587" spans="3:19" s="50" customFormat="1">
      <c r="C587" s="49"/>
      <c r="I587" s="51"/>
      <c r="N587" s="51"/>
      <c r="O587" s="51"/>
      <c r="P587" s="52"/>
      <c r="Q587" s="70"/>
      <c r="R587" s="53"/>
      <c r="S587" s="70"/>
    </row>
    <row r="588" spans="3:19" s="50" customFormat="1">
      <c r="C588" s="49"/>
      <c r="I588" s="51"/>
      <c r="N588" s="51"/>
      <c r="O588" s="51"/>
      <c r="P588" s="52"/>
      <c r="Q588" s="70"/>
      <c r="R588" s="53"/>
      <c r="S588" s="70"/>
    </row>
    <row r="589" spans="3:19" s="50" customFormat="1">
      <c r="C589" s="49"/>
      <c r="I589" s="51"/>
      <c r="N589" s="51"/>
      <c r="O589" s="51"/>
      <c r="P589" s="52"/>
      <c r="Q589" s="70"/>
      <c r="R589" s="53"/>
      <c r="S589" s="70"/>
    </row>
    <row r="590" spans="3:19" s="50" customFormat="1">
      <c r="C590" s="49"/>
      <c r="I590" s="51"/>
      <c r="N590" s="51"/>
      <c r="O590" s="51"/>
      <c r="P590" s="52"/>
      <c r="Q590" s="70"/>
      <c r="R590" s="53"/>
      <c r="S590" s="70"/>
    </row>
    <row r="591" spans="3:19" s="50" customFormat="1">
      <c r="C591" s="49"/>
      <c r="I591" s="51"/>
      <c r="N591" s="51"/>
      <c r="O591" s="51"/>
      <c r="P591" s="52"/>
      <c r="Q591" s="70"/>
      <c r="R591" s="53"/>
      <c r="S591" s="70"/>
    </row>
    <row r="592" spans="3:19" s="50" customFormat="1">
      <c r="C592" s="49"/>
      <c r="I592" s="51"/>
      <c r="N592" s="51"/>
      <c r="O592" s="51"/>
      <c r="P592" s="52"/>
      <c r="Q592" s="70"/>
      <c r="R592" s="53"/>
      <c r="S592" s="70"/>
    </row>
    <row r="593" spans="3:19" s="50" customFormat="1">
      <c r="C593" s="49"/>
      <c r="I593" s="51"/>
      <c r="N593" s="51"/>
      <c r="O593" s="51"/>
      <c r="P593" s="52"/>
      <c r="Q593" s="70"/>
      <c r="R593" s="53"/>
      <c r="S593" s="70"/>
    </row>
    <row r="594" spans="3:19" s="50" customFormat="1">
      <c r="C594" s="49"/>
      <c r="I594" s="51"/>
      <c r="N594" s="51"/>
      <c r="O594" s="51"/>
      <c r="P594" s="52"/>
      <c r="Q594" s="70"/>
      <c r="R594" s="53"/>
      <c r="S594" s="70"/>
    </row>
    <row r="595" spans="3:19" s="50" customFormat="1">
      <c r="C595" s="49"/>
      <c r="I595" s="51"/>
      <c r="N595" s="51"/>
      <c r="O595" s="51"/>
      <c r="P595" s="52"/>
      <c r="Q595" s="70"/>
      <c r="R595" s="53"/>
      <c r="S595" s="70"/>
    </row>
    <row r="596" spans="3:19" s="50" customFormat="1">
      <c r="C596" s="49"/>
      <c r="I596" s="51"/>
      <c r="N596" s="51"/>
      <c r="O596" s="51"/>
      <c r="P596" s="52"/>
      <c r="Q596" s="70"/>
      <c r="R596" s="53"/>
      <c r="S596" s="70"/>
    </row>
    <row r="597" spans="3:19" s="50" customFormat="1">
      <c r="C597" s="49"/>
      <c r="I597" s="51"/>
      <c r="N597" s="51"/>
      <c r="O597" s="51"/>
      <c r="P597" s="52"/>
      <c r="Q597" s="70"/>
      <c r="R597" s="53"/>
      <c r="S597" s="70"/>
    </row>
    <row r="598" spans="3:19" s="50" customFormat="1">
      <c r="C598" s="49"/>
      <c r="I598" s="51"/>
      <c r="N598" s="51"/>
      <c r="O598" s="51"/>
      <c r="P598" s="52"/>
      <c r="Q598" s="70"/>
      <c r="R598" s="53"/>
      <c r="S598" s="70"/>
    </row>
    <row r="599" spans="3:19" s="50" customFormat="1">
      <c r="C599" s="49"/>
      <c r="I599" s="51"/>
      <c r="N599" s="51"/>
      <c r="O599" s="51"/>
      <c r="P599" s="52"/>
      <c r="Q599" s="70"/>
      <c r="R599" s="53"/>
      <c r="S599" s="70"/>
    </row>
    <row r="600" spans="3:19" s="50" customFormat="1">
      <c r="C600" s="49"/>
      <c r="I600" s="51"/>
      <c r="N600" s="51"/>
      <c r="O600" s="51"/>
      <c r="P600" s="52"/>
      <c r="Q600" s="70"/>
      <c r="R600" s="53"/>
      <c r="S600" s="70"/>
    </row>
    <row r="601" spans="3:19" s="50" customFormat="1">
      <c r="C601" s="49"/>
      <c r="I601" s="51"/>
      <c r="N601" s="51"/>
      <c r="O601" s="51"/>
      <c r="P601" s="52"/>
      <c r="Q601" s="70"/>
      <c r="R601" s="53"/>
      <c r="S601" s="70"/>
    </row>
    <row r="602" spans="3:19" s="50" customFormat="1">
      <c r="C602" s="49"/>
      <c r="I602" s="51"/>
      <c r="N602" s="51"/>
      <c r="O602" s="51"/>
      <c r="P602" s="52"/>
      <c r="Q602" s="70"/>
      <c r="R602" s="53"/>
      <c r="S602" s="70"/>
    </row>
    <row r="603" spans="3:19" s="50" customFormat="1">
      <c r="C603" s="49"/>
      <c r="I603" s="51"/>
      <c r="N603" s="51"/>
      <c r="O603" s="51"/>
      <c r="P603" s="52"/>
      <c r="Q603" s="70"/>
      <c r="R603" s="53"/>
      <c r="S603" s="70"/>
    </row>
    <row r="604" spans="3:19" s="50" customFormat="1">
      <c r="C604" s="49"/>
      <c r="I604" s="51"/>
      <c r="N604" s="51"/>
      <c r="O604" s="51"/>
      <c r="P604" s="52"/>
      <c r="Q604" s="70"/>
      <c r="R604" s="53"/>
      <c r="S604" s="70"/>
    </row>
    <row r="605" spans="3:19" s="50" customFormat="1">
      <c r="C605" s="49"/>
      <c r="I605" s="51"/>
      <c r="N605" s="51"/>
      <c r="O605" s="51"/>
      <c r="P605" s="52"/>
      <c r="Q605" s="70"/>
      <c r="R605" s="53"/>
      <c r="S605" s="70"/>
    </row>
    <row r="606" spans="3:19" s="50" customFormat="1">
      <c r="C606" s="49"/>
      <c r="I606" s="51"/>
      <c r="N606" s="51"/>
      <c r="O606" s="51"/>
      <c r="P606" s="52"/>
      <c r="Q606" s="70"/>
      <c r="R606" s="53"/>
      <c r="S606" s="70"/>
    </row>
    <row r="607" spans="3:19" s="50" customFormat="1">
      <c r="C607" s="49"/>
      <c r="I607" s="51"/>
      <c r="N607" s="51"/>
      <c r="O607" s="51"/>
      <c r="P607" s="52"/>
      <c r="Q607" s="70"/>
      <c r="R607" s="53"/>
      <c r="S607" s="70"/>
    </row>
    <row r="608" spans="3:19" s="50" customFormat="1">
      <c r="C608" s="49"/>
      <c r="I608" s="51"/>
      <c r="N608" s="51"/>
      <c r="O608" s="51"/>
      <c r="P608" s="52"/>
      <c r="Q608" s="70"/>
      <c r="R608" s="53"/>
      <c r="S608" s="70"/>
    </row>
    <row r="609" spans="3:19" s="50" customFormat="1">
      <c r="C609" s="49"/>
      <c r="I609" s="51"/>
      <c r="N609" s="51"/>
      <c r="O609" s="51"/>
      <c r="P609" s="52"/>
      <c r="Q609" s="70"/>
      <c r="R609" s="53"/>
      <c r="S609" s="70"/>
    </row>
    <row r="610" spans="3:19" s="50" customFormat="1">
      <c r="C610" s="49"/>
      <c r="I610" s="51"/>
      <c r="N610" s="51"/>
      <c r="O610" s="51"/>
      <c r="P610" s="52"/>
      <c r="Q610" s="70"/>
      <c r="R610" s="53"/>
      <c r="S610" s="70"/>
    </row>
    <row r="611" spans="3:19" s="50" customFormat="1">
      <c r="C611" s="49"/>
      <c r="I611" s="51"/>
      <c r="N611" s="51"/>
      <c r="O611" s="51"/>
      <c r="P611" s="52"/>
      <c r="Q611" s="70"/>
      <c r="R611" s="53"/>
      <c r="S611" s="70"/>
    </row>
    <row r="612" spans="3:19" s="50" customFormat="1">
      <c r="C612" s="49"/>
      <c r="I612" s="51"/>
      <c r="N612" s="51"/>
      <c r="O612" s="51"/>
      <c r="P612" s="52"/>
      <c r="Q612" s="70"/>
      <c r="R612" s="53"/>
      <c r="S612" s="70"/>
    </row>
    <row r="613" spans="3:19" s="50" customFormat="1">
      <c r="C613" s="49"/>
      <c r="I613" s="51"/>
      <c r="N613" s="51"/>
      <c r="O613" s="51"/>
      <c r="P613" s="52"/>
      <c r="Q613" s="70"/>
      <c r="R613" s="53"/>
      <c r="S613" s="70"/>
    </row>
    <row r="614" spans="3:19" s="50" customFormat="1">
      <c r="C614" s="49"/>
      <c r="I614" s="51"/>
      <c r="N614" s="51"/>
      <c r="O614" s="51"/>
      <c r="P614" s="52"/>
      <c r="Q614" s="70"/>
      <c r="R614" s="53"/>
      <c r="S614" s="70"/>
    </row>
    <row r="615" spans="3:19" s="50" customFormat="1">
      <c r="C615" s="49"/>
      <c r="I615" s="51"/>
      <c r="N615" s="51"/>
      <c r="O615" s="51"/>
      <c r="P615" s="52"/>
      <c r="Q615" s="70"/>
      <c r="R615" s="53"/>
      <c r="S615" s="70"/>
    </row>
    <row r="616" spans="3:19" s="50" customFormat="1">
      <c r="C616" s="49"/>
      <c r="I616" s="51"/>
      <c r="N616" s="51"/>
      <c r="O616" s="51"/>
      <c r="P616" s="52"/>
      <c r="Q616" s="70"/>
      <c r="R616" s="53"/>
      <c r="S616" s="70"/>
    </row>
    <row r="617" spans="3:19" s="50" customFormat="1">
      <c r="C617" s="49"/>
      <c r="I617" s="51"/>
      <c r="N617" s="51"/>
      <c r="O617" s="51"/>
      <c r="P617" s="52"/>
      <c r="Q617" s="70"/>
      <c r="R617" s="53"/>
      <c r="S617" s="70"/>
    </row>
    <row r="618" spans="3:19" s="50" customFormat="1">
      <c r="C618" s="49"/>
      <c r="I618" s="51"/>
      <c r="N618" s="51"/>
      <c r="O618" s="51"/>
      <c r="P618" s="52"/>
      <c r="Q618" s="70"/>
      <c r="R618" s="53"/>
      <c r="S618" s="70"/>
    </row>
    <row r="619" spans="3:19" s="50" customFormat="1">
      <c r="C619" s="49"/>
      <c r="I619" s="51"/>
      <c r="N619" s="51"/>
      <c r="O619" s="51"/>
      <c r="P619" s="52"/>
      <c r="Q619" s="70"/>
      <c r="R619" s="53"/>
      <c r="S619" s="70"/>
    </row>
    <row r="620" spans="3:19" s="50" customFormat="1">
      <c r="C620" s="49"/>
      <c r="I620" s="51"/>
      <c r="N620" s="51"/>
      <c r="O620" s="51"/>
      <c r="P620" s="52"/>
      <c r="Q620" s="70"/>
      <c r="R620" s="53"/>
      <c r="S620" s="70"/>
    </row>
    <row r="621" spans="3:19" s="50" customFormat="1">
      <c r="C621" s="49"/>
      <c r="I621" s="51"/>
      <c r="N621" s="51"/>
      <c r="O621" s="51"/>
      <c r="P621" s="52"/>
      <c r="Q621" s="70"/>
      <c r="R621" s="53"/>
      <c r="S621" s="70"/>
    </row>
    <row r="622" spans="3:19" s="50" customFormat="1">
      <c r="C622" s="49"/>
      <c r="I622" s="51"/>
      <c r="N622" s="51"/>
      <c r="O622" s="51"/>
      <c r="P622" s="52"/>
      <c r="Q622" s="70"/>
      <c r="R622" s="53"/>
      <c r="S622" s="70"/>
    </row>
    <row r="623" spans="3:19" s="50" customFormat="1">
      <c r="C623" s="49"/>
      <c r="I623" s="51"/>
      <c r="N623" s="51"/>
      <c r="O623" s="51"/>
      <c r="P623" s="52"/>
      <c r="Q623" s="70"/>
      <c r="R623" s="53"/>
      <c r="S623" s="70"/>
    </row>
    <row r="624" spans="3:19" s="50" customFormat="1">
      <c r="C624" s="49"/>
      <c r="I624" s="51"/>
      <c r="N624" s="51"/>
      <c r="O624" s="51"/>
      <c r="P624" s="52"/>
      <c r="Q624" s="70"/>
      <c r="R624" s="53"/>
      <c r="S624" s="70"/>
    </row>
    <row r="625" spans="3:19" s="50" customFormat="1">
      <c r="C625" s="49"/>
      <c r="I625" s="51"/>
      <c r="N625" s="51"/>
      <c r="O625" s="51"/>
      <c r="P625" s="52"/>
      <c r="Q625" s="70"/>
      <c r="R625" s="53"/>
      <c r="S625" s="70"/>
    </row>
    <row r="626" spans="3:19" s="50" customFormat="1">
      <c r="C626" s="49"/>
      <c r="I626" s="51"/>
      <c r="N626" s="51"/>
      <c r="O626" s="51"/>
      <c r="P626" s="52"/>
      <c r="Q626" s="70"/>
      <c r="R626" s="53"/>
      <c r="S626" s="70"/>
    </row>
    <row r="627" spans="3:19" s="50" customFormat="1">
      <c r="C627" s="49"/>
      <c r="I627" s="51"/>
      <c r="N627" s="51"/>
      <c r="O627" s="51"/>
      <c r="P627" s="52"/>
      <c r="Q627" s="70"/>
      <c r="R627" s="53"/>
      <c r="S627" s="70"/>
    </row>
    <row r="628" spans="3:19" s="50" customFormat="1">
      <c r="C628" s="49"/>
      <c r="I628" s="51"/>
      <c r="N628" s="51"/>
      <c r="O628" s="51"/>
      <c r="P628" s="52"/>
      <c r="Q628" s="70"/>
      <c r="R628" s="53"/>
      <c r="S628" s="70"/>
    </row>
    <row r="629" spans="3:19" s="50" customFormat="1">
      <c r="C629" s="49"/>
      <c r="I629" s="51"/>
      <c r="N629" s="51"/>
      <c r="O629" s="51"/>
      <c r="P629" s="52"/>
      <c r="Q629" s="70"/>
      <c r="R629" s="53"/>
      <c r="S629" s="70"/>
    </row>
    <row r="630" spans="3:19" s="50" customFormat="1">
      <c r="C630" s="49"/>
      <c r="I630" s="51"/>
      <c r="N630" s="51"/>
      <c r="O630" s="51"/>
      <c r="P630" s="52"/>
      <c r="Q630" s="70"/>
      <c r="R630" s="53"/>
      <c r="S630" s="70"/>
    </row>
    <row r="631" spans="3:19" s="50" customFormat="1">
      <c r="C631" s="49"/>
      <c r="I631" s="51"/>
      <c r="N631" s="51"/>
      <c r="O631" s="51"/>
      <c r="P631" s="52"/>
      <c r="Q631" s="70"/>
      <c r="R631" s="53"/>
      <c r="S631" s="70"/>
    </row>
    <row r="632" spans="3:19" s="50" customFormat="1">
      <c r="C632" s="49"/>
      <c r="I632" s="51"/>
      <c r="N632" s="51"/>
      <c r="O632" s="51"/>
      <c r="P632" s="52"/>
      <c r="Q632" s="70"/>
      <c r="R632" s="53"/>
      <c r="S632" s="70"/>
    </row>
    <row r="633" spans="3:19" s="50" customFormat="1">
      <c r="C633" s="49"/>
      <c r="I633" s="51"/>
      <c r="N633" s="51"/>
      <c r="O633" s="51"/>
      <c r="P633" s="52"/>
      <c r="Q633" s="70"/>
      <c r="R633" s="53"/>
      <c r="S633" s="70"/>
    </row>
    <row r="634" spans="3:19" s="50" customFormat="1">
      <c r="C634" s="49"/>
      <c r="I634" s="51"/>
      <c r="N634" s="51"/>
      <c r="O634" s="51"/>
      <c r="P634" s="52"/>
      <c r="Q634" s="70"/>
      <c r="R634" s="53"/>
      <c r="S634" s="70"/>
    </row>
    <row r="635" spans="3:19" s="50" customFormat="1">
      <c r="C635" s="49"/>
      <c r="I635" s="51"/>
      <c r="N635" s="51"/>
      <c r="O635" s="51"/>
      <c r="P635" s="52"/>
      <c r="Q635" s="70"/>
      <c r="R635" s="53"/>
      <c r="S635" s="70"/>
    </row>
    <row r="636" spans="3:19" s="50" customFormat="1">
      <c r="C636" s="49"/>
      <c r="I636" s="51"/>
      <c r="N636" s="51"/>
      <c r="O636" s="51"/>
      <c r="P636" s="52"/>
      <c r="Q636" s="70"/>
      <c r="R636" s="53"/>
      <c r="S636" s="70"/>
    </row>
    <row r="637" spans="3:19" s="50" customFormat="1">
      <c r="C637" s="49"/>
      <c r="I637" s="51"/>
      <c r="N637" s="51"/>
      <c r="O637" s="51"/>
      <c r="P637" s="52"/>
      <c r="Q637" s="70"/>
      <c r="R637" s="53"/>
      <c r="S637" s="70"/>
    </row>
    <row r="638" spans="3:19" s="50" customFormat="1">
      <c r="C638" s="49"/>
      <c r="I638" s="51"/>
      <c r="N638" s="51"/>
      <c r="O638" s="51"/>
      <c r="P638" s="52"/>
      <c r="Q638" s="70"/>
      <c r="R638" s="53"/>
      <c r="S638" s="70"/>
    </row>
    <row r="639" spans="3:19" s="50" customFormat="1">
      <c r="C639" s="49"/>
      <c r="I639" s="51"/>
      <c r="N639" s="51"/>
      <c r="O639" s="51"/>
      <c r="P639" s="52"/>
      <c r="Q639" s="70"/>
      <c r="R639" s="53"/>
      <c r="S639" s="70"/>
    </row>
    <row r="640" spans="3:19" s="50" customFormat="1">
      <c r="C640" s="49"/>
      <c r="I640" s="51"/>
      <c r="N640" s="51"/>
      <c r="O640" s="51"/>
      <c r="P640" s="52"/>
      <c r="Q640" s="70"/>
      <c r="R640" s="53"/>
      <c r="S640" s="70"/>
    </row>
    <row r="641" spans="3:19" s="50" customFormat="1">
      <c r="C641" s="49"/>
      <c r="I641" s="51"/>
      <c r="N641" s="51"/>
      <c r="O641" s="51"/>
      <c r="P641" s="52"/>
      <c r="Q641" s="70"/>
      <c r="R641" s="53"/>
      <c r="S641" s="70"/>
    </row>
    <row r="642" spans="3:19" s="50" customFormat="1">
      <c r="C642" s="49"/>
      <c r="I642" s="51"/>
      <c r="N642" s="51"/>
      <c r="O642" s="51"/>
      <c r="P642" s="52"/>
      <c r="Q642" s="70"/>
      <c r="R642" s="53"/>
      <c r="S642" s="70"/>
    </row>
    <row r="643" spans="3:19" s="50" customFormat="1">
      <c r="C643" s="49"/>
      <c r="I643" s="51"/>
      <c r="N643" s="51"/>
      <c r="O643" s="51"/>
      <c r="P643" s="52"/>
      <c r="Q643" s="70"/>
      <c r="R643" s="53"/>
      <c r="S643" s="70"/>
    </row>
    <row r="644" spans="3:19" s="50" customFormat="1">
      <c r="C644" s="49"/>
      <c r="I644" s="51"/>
      <c r="N644" s="51"/>
      <c r="O644" s="51"/>
      <c r="P644" s="52"/>
      <c r="Q644" s="70"/>
      <c r="R644" s="53"/>
      <c r="S644" s="70"/>
    </row>
    <row r="645" spans="3:19" s="50" customFormat="1">
      <c r="C645" s="49"/>
      <c r="I645" s="51"/>
      <c r="N645" s="51"/>
      <c r="O645" s="51"/>
      <c r="P645" s="52"/>
      <c r="Q645" s="70"/>
      <c r="R645" s="53"/>
      <c r="S645" s="70"/>
    </row>
    <row r="646" spans="3:19" s="50" customFormat="1">
      <c r="C646" s="49"/>
      <c r="I646" s="51"/>
      <c r="N646" s="51"/>
      <c r="O646" s="51"/>
      <c r="P646" s="52"/>
      <c r="Q646" s="70"/>
      <c r="R646" s="53"/>
      <c r="S646" s="70"/>
    </row>
    <row r="647" spans="3:19" s="50" customFormat="1">
      <c r="C647" s="49"/>
      <c r="I647" s="51"/>
      <c r="N647" s="51"/>
      <c r="O647" s="51"/>
      <c r="P647" s="52"/>
      <c r="Q647" s="70"/>
      <c r="R647" s="53"/>
      <c r="S647" s="70"/>
    </row>
    <row r="648" spans="3:19" s="50" customFormat="1">
      <c r="C648" s="49"/>
      <c r="I648" s="51"/>
      <c r="N648" s="51"/>
      <c r="O648" s="51"/>
      <c r="P648" s="52"/>
      <c r="Q648" s="70"/>
      <c r="R648" s="53"/>
      <c r="S648" s="70"/>
    </row>
    <row r="649" spans="3:19" s="50" customFormat="1">
      <c r="C649" s="49"/>
      <c r="I649" s="51"/>
      <c r="N649" s="51"/>
      <c r="O649" s="51"/>
      <c r="P649" s="52"/>
      <c r="Q649" s="70"/>
      <c r="R649" s="53"/>
      <c r="S649" s="70"/>
    </row>
    <row r="650" spans="3:19" s="50" customFormat="1">
      <c r="C650" s="49"/>
      <c r="I650" s="51"/>
      <c r="N650" s="51"/>
      <c r="O650" s="51"/>
      <c r="P650" s="52"/>
      <c r="Q650" s="70"/>
      <c r="R650" s="53"/>
      <c r="S650" s="70"/>
    </row>
    <row r="651" spans="3:19" s="50" customFormat="1">
      <c r="C651" s="49"/>
      <c r="I651" s="51"/>
      <c r="N651" s="51"/>
      <c r="O651" s="51"/>
      <c r="P651" s="52"/>
      <c r="Q651" s="70"/>
      <c r="R651" s="53"/>
      <c r="S651" s="70"/>
    </row>
    <row r="652" spans="3:19" s="50" customFormat="1">
      <c r="C652" s="49"/>
      <c r="I652" s="51"/>
      <c r="N652" s="51"/>
      <c r="O652" s="51"/>
      <c r="P652" s="52"/>
      <c r="Q652" s="70"/>
      <c r="R652" s="53"/>
      <c r="S652" s="70"/>
    </row>
    <row r="653" spans="3:19" s="50" customFormat="1">
      <c r="C653" s="49"/>
      <c r="I653" s="51"/>
      <c r="N653" s="51"/>
      <c r="O653" s="51"/>
      <c r="P653" s="52"/>
      <c r="Q653" s="70"/>
      <c r="R653" s="53"/>
      <c r="S653" s="70"/>
    </row>
    <row r="654" spans="3:19" s="50" customFormat="1">
      <c r="C654" s="49"/>
      <c r="I654" s="51"/>
      <c r="N654" s="51"/>
      <c r="O654" s="51"/>
      <c r="P654" s="52"/>
      <c r="Q654" s="70"/>
      <c r="R654" s="53"/>
      <c r="S654" s="70"/>
    </row>
    <row r="655" spans="3:19" s="50" customFormat="1">
      <c r="C655" s="49"/>
      <c r="I655" s="51"/>
      <c r="N655" s="51"/>
      <c r="O655" s="51"/>
      <c r="P655" s="52"/>
      <c r="Q655" s="70"/>
      <c r="R655" s="53"/>
      <c r="S655" s="70"/>
    </row>
    <row r="656" spans="3:19" s="50" customFormat="1">
      <c r="C656" s="49"/>
      <c r="I656" s="51"/>
      <c r="N656" s="51"/>
      <c r="O656" s="51"/>
      <c r="P656" s="52"/>
      <c r="Q656" s="70"/>
      <c r="R656" s="53"/>
      <c r="S656" s="70"/>
    </row>
    <row r="657" spans="3:19" s="50" customFormat="1">
      <c r="C657" s="49"/>
      <c r="I657" s="51"/>
      <c r="N657" s="51"/>
      <c r="O657" s="51"/>
      <c r="P657" s="52"/>
      <c r="Q657" s="70"/>
      <c r="R657" s="53"/>
      <c r="S657" s="70"/>
    </row>
    <row r="658" spans="3:19" s="50" customFormat="1">
      <c r="C658" s="49"/>
      <c r="I658" s="51"/>
      <c r="N658" s="51"/>
      <c r="O658" s="51"/>
      <c r="P658" s="52"/>
      <c r="Q658" s="70"/>
      <c r="R658" s="53"/>
      <c r="S658" s="70"/>
    </row>
    <row r="659" spans="3:19" s="50" customFormat="1">
      <c r="C659" s="49"/>
      <c r="I659" s="51"/>
      <c r="N659" s="51"/>
      <c r="O659" s="51"/>
      <c r="P659" s="52"/>
      <c r="Q659" s="70"/>
      <c r="R659" s="53"/>
      <c r="S659" s="70"/>
    </row>
    <row r="660" spans="3:19" s="50" customFormat="1">
      <c r="C660" s="49"/>
      <c r="I660" s="51"/>
      <c r="N660" s="51"/>
      <c r="O660" s="51"/>
      <c r="P660" s="52"/>
      <c r="Q660" s="70"/>
      <c r="R660" s="53"/>
      <c r="S660" s="70"/>
    </row>
    <row r="661" spans="3:19" s="50" customFormat="1">
      <c r="C661" s="49"/>
      <c r="I661" s="51"/>
      <c r="N661" s="51"/>
      <c r="O661" s="51"/>
      <c r="P661" s="52"/>
      <c r="Q661" s="70"/>
      <c r="R661" s="53"/>
      <c r="S661" s="70"/>
    </row>
    <row r="662" spans="3:19" s="50" customFormat="1">
      <c r="C662" s="49"/>
      <c r="I662" s="51"/>
      <c r="N662" s="51"/>
      <c r="O662" s="51"/>
      <c r="P662" s="52"/>
      <c r="Q662" s="70"/>
      <c r="R662" s="53"/>
      <c r="S662" s="70"/>
    </row>
    <row r="663" spans="3:19" s="50" customFormat="1">
      <c r="C663" s="49"/>
      <c r="I663" s="51"/>
      <c r="N663" s="51"/>
      <c r="O663" s="51"/>
      <c r="P663" s="52"/>
      <c r="Q663" s="70"/>
      <c r="R663" s="53"/>
      <c r="S663" s="70"/>
    </row>
    <row r="664" spans="3:19" s="50" customFormat="1">
      <c r="C664" s="49"/>
      <c r="I664" s="51"/>
      <c r="N664" s="51"/>
      <c r="O664" s="51"/>
      <c r="P664" s="52"/>
      <c r="Q664" s="70"/>
      <c r="R664" s="53"/>
      <c r="S664" s="70"/>
    </row>
    <row r="665" spans="3:19" s="50" customFormat="1">
      <c r="C665" s="49"/>
      <c r="I665" s="51"/>
      <c r="N665" s="51"/>
      <c r="O665" s="51"/>
      <c r="P665" s="52"/>
      <c r="Q665" s="70"/>
      <c r="R665" s="53"/>
      <c r="S665" s="70"/>
    </row>
    <row r="666" spans="3:19" s="50" customFormat="1">
      <c r="C666" s="49"/>
      <c r="I666" s="51"/>
      <c r="N666" s="51"/>
      <c r="O666" s="51"/>
      <c r="P666" s="52"/>
      <c r="Q666" s="70"/>
      <c r="R666" s="53"/>
      <c r="S666" s="70"/>
    </row>
    <row r="667" spans="3:19" s="50" customFormat="1">
      <c r="C667" s="49"/>
      <c r="I667" s="51"/>
      <c r="N667" s="51"/>
      <c r="O667" s="51"/>
      <c r="P667" s="52"/>
      <c r="Q667" s="70"/>
      <c r="R667" s="53"/>
      <c r="S667" s="70"/>
    </row>
    <row r="668" spans="3:19" s="50" customFormat="1">
      <c r="C668" s="49"/>
      <c r="I668" s="51"/>
      <c r="N668" s="51"/>
      <c r="O668" s="51"/>
      <c r="P668" s="52"/>
      <c r="Q668" s="70"/>
      <c r="R668" s="53"/>
      <c r="S668" s="70"/>
    </row>
    <row r="669" spans="3:19" s="50" customFormat="1">
      <c r="C669" s="49"/>
      <c r="I669" s="51"/>
      <c r="N669" s="51"/>
      <c r="O669" s="51"/>
      <c r="P669" s="52"/>
      <c r="Q669" s="70"/>
      <c r="R669" s="53"/>
      <c r="S669" s="70"/>
    </row>
    <row r="670" spans="3:19" s="50" customFormat="1">
      <c r="C670" s="49"/>
      <c r="I670" s="51"/>
      <c r="N670" s="51"/>
      <c r="O670" s="51"/>
      <c r="P670" s="52"/>
      <c r="Q670" s="70"/>
      <c r="R670" s="53"/>
      <c r="S670" s="70"/>
    </row>
    <row r="671" spans="3:19" s="50" customFormat="1">
      <c r="C671" s="49"/>
      <c r="I671" s="51"/>
      <c r="N671" s="51"/>
      <c r="O671" s="51"/>
      <c r="P671" s="52"/>
      <c r="Q671" s="70"/>
      <c r="R671" s="53"/>
      <c r="S671" s="70"/>
    </row>
    <row r="672" spans="3:19" s="50" customFormat="1">
      <c r="C672" s="49"/>
      <c r="I672" s="51"/>
      <c r="N672" s="51"/>
      <c r="O672" s="51"/>
      <c r="P672" s="52"/>
      <c r="Q672" s="70"/>
      <c r="R672" s="53"/>
      <c r="S672" s="70"/>
    </row>
    <row r="673" spans="3:19" s="50" customFormat="1">
      <c r="C673" s="49"/>
      <c r="I673" s="51"/>
      <c r="N673" s="51"/>
      <c r="O673" s="51"/>
      <c r="P673" s="52"/>
      <c r="Q673" s="70"/>
      <c r="R673" s="53"/>
      <c r="S673" s="70"/>
    </row>
    <row r="674" spans="3:19" s="50" customFormat="1">
      <c r="C674" s="49"/>
      <c r="I674" s="51"/>
      <c r="N674" s="51"/>
      <c r="O674" s="51"/>
      <c r="P674" s="52"/>
      <c r="Q674" s="70"/>
      <c r="R674" s="53"/>
      <c r="S674" s="70"/>
    </row>
    <row r="675" spans="3:19" s="50" customFormat="1">
      <c r="C675" s="49"/>
      <c r="I675" s="51"/>
      <c r="N675" s="51"/>
      <c r="O675" s="51"/>
      <c r="P675" s="52"/>
      <c r="Q675" s="70"/>
      <c r="R675" s="53"/>
      <c r="S675" s="70"/>
    </row>
  </sheetData>
  <sheetProtection algorithmName="SHA-512" hashValue="I6gny3pJBzhPwNRf1TArNLVuP85zvtFzUQpLjaldWkjDY64xrufCoho4FFeJzfAUzFpNfjqO+E6eEjxprV/lcQ==" saltValue="wZyaGGGqB9z5Vuog0ASIcw==" spinCount="100000" sheet="1" objects="1" scenarios="1" selectLockedCells="1"/>
  <mergeCells count="62">
    <mergeCell ref="C39:C45"/>
    <mergeCell ref="F39:F45"/>
    <mergeCell ref="D16:D22"/>
    <mergeCell ref="D23:D29"/>
    <mergeCell ref="D30:D38"/>
    <mergeCell ref="D39:D45"/>
    <mergeCell ref="F30:F38"/>
    <mergeCell ref="O39:O45"/>
    <mergeCell ref="O9:O15"/>
    <mergeCell ref="O30:O38"/>
    <mergeCell ref="F23:F29"/>
    <mergeCell ref="O23:O29"/>
    <mergeCell ref="J7:N7"/>
    <mergeCell ref="J9:J15"/>
    <mergeCell ref="D9:D15"/>
    <mergeCell ref="C7:C8"/>
    <mergeCell ref="D7:D8"/>
    <mergeCell ref="E7:E8"/>
    <mergeCell ref="F7:F8"/>
    <mergeCell ref="K16:K22"/>
    <mergeCell ref="L16:L22"/>
    <mergeCell ref="M16:M22"/>
    <mergeCell ref="N16:N22"/>
    <mergeCell ref="C9:C15"/>
    <mergeCell ref="C16:C22"/>
    <mergeCell ref="H4:O4"/>
    <mergeCell ref="H5:O5"/>
    <mergeCell ref="H6:O6"/>
    <mergeCell ref="D4:F4"/>
    <mergeCell ref="D5:F5"/>
    <mergeCell ref="I46:N46"/>
    <mergeCell ref="O7:O8"/>
    <mergeCell ref="R6:R8"/>
    <mergeCell ref="D6:F6"/>
    <mergeCell ref="F9:F15"/>
    <mergeCell ref="F16:F22"/>
    <mergeCell ref="O16:O22"/>
    <mergeCell ref="L30:L38"/>
    <mergeCell ref="M30:M38"/>
    <mergeCell ref="N30:N38"/>
    <mergeCell ref="J23:J29"/>
    <mergeCell ref="K23:K29"/>
    <mergeCell ref="L23:L29"/>
    <mergeCell ref="M23:M29"/>
    <mergeCell ref="N9:N15"/>
    <mergeCell ref="J16:J22"/>
    <mergeCell ref="C2:R2"/>
    <mergeCell ref="J39:J45"/>
    <mergeCell ref="K39:K45"/>
    <mergeCell ref="L39:L45"/>
    <mergeCell ref="M39:M45"/>
    <mergeCell ref="N39:N45"/>
    <mergeCell ref="K9:K15"/>
    <mergeCell ref="L9:L15"/>
    <mergeCell ref="M9:M15"/>
    <mergeCell ref="N23:N29"/>
    <mergeCell ref="J30:J38"/>
    <mergeCell ref="K30:K38"/>
    <mergeCell ref="G7:G8"/>
    <mergeCell ref="I7:I8"/>
    <mergeCell ref="C30:C38"/>
    <mergeCell ref="C23:C29"/>
  </mergeCells>
  <phoneticPr fontId="41" type="noConversion"/>
  <conditionalFormatting sqref="J9:M45">
    <cfRule type="colorScale" priority="15">
      <colorScale>
        <cfvo type="min"/>
        <cfvo type="percentile" val="50"/>
        <cfvo type="max"/>
        <color rgb="FFFF0000"/>
        <color rgb="FFFFC000"/>
        <color rgb="FF3FFF96"/>
      </colorScale>
    </cfRule>
  </conditionalFormatting>
  <conditionalFormatting sqref="G9">
    <cfRule type="colorScale" priority="1">
      <colorScale>
        <cfvo type="num" val="0"/>
        <cfvo type="num" val="$H$9/2"/>
        <cfvo type="num" val="$H$9"/>
        <color rgb="FFF8696B"/>
        <color rgb="FFFFFF00"/>
        <color rgb="FF63BE7B"/>
      </colorScale>
    </cfRule>
  </conditionalFormatting>
  <pageMargins left="0.23622047244094491" right="0.27559055118110237" top="0.31496062992125984" bottom="0.27559055118110237" header="0.31496062992125984" footer="0.31496062992125984"/>
  <pageSetup paperSize="8" scale="8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CCE67-17BA-40CA-ACE0-04255EA1C667}">
  <dimension ref="C1:T675"/>
  <sheetViews>
    <sheetView showGridLines="0" tabSelected="1" zoomScale="70" zoomScaleNormal="70" workbookViewId="0">
      <selection activeCell="D23" sqref="D23:D29"/>
    </sheetView>
  </sheetViews>
  <sheetFormatPr baseColWidth="10" defaultRowHeight="14.5"/>
  <cols>
    <col min="1" max="2" width="10.90625" style="54"/>
    <col min="3" max="3" width="24.26953125" style="62" customWidth="1"/>
    <col min="4" max="4" width="34.453125" style="54" customWidth="1"/>
    <col min="5" max="5" width="32.08984375" style="54" customWidth="1"/>
    <col min="6" max="6" width="10.81640625" style="54" customWidth="1"/>
    <col min="7" max="7" width="12.26953125" style="54" customWidth="1"/>
    <col min="8" max="8" width="12.26953125" style="54" hidden="1" customWidth="1"/>
    <col min="9" max="9" width="11.1796875" style="63" customWidth="1"/>
    <col min="10" max="10" width="6.7265625" style="54" customWidth="1"/>
    <col min="11" max="11" width="6.81640625" style="54" customWidth="1"/>
    <col min="12" max="12" width="6.7265625" style="54" customWidth="1"/>
    <col min="13" max="13" width="6.453125" style="54" customWidth="1"/>
    <col min="14" max="14" width="9.81640625" style="51" customWidth="1"/>
    <col min="15" max="15" width="8" style="51" customWidth="1"/>
    <col min="16" max="16" width="1.81640625" style="52" bestFit="1" customWidth="1"/>
    <col min="17" max="17" width="2.81640625" style="70" bestFit="1" customWidth="1"/>
    <col min="18" max="18" width="36.26953125" style="64" customWidth="1"/>
    <col min="19" max="19" width="10.90625" style="71"/>
    <col min="20" max="20" width="11.453125" style="54" customWidth="1"/>
    <col min="21" max="16384" width="10.90625" style="54"/>
  </cols>
  <sheetData>
    <row r="1" spans="3:20">
      <c r="C1" s="49"/>
      <c r="D1" s="50"/>
      <c r="E1" s="50"/>
      <c r="F1" s="50"/>
      <c r="G1" s="50"/>
      <c r="H1" s="50"/>
      <c r="I1" s="51"/>
      <c r="J1" s="50"/>
      <c r="K1" s="50"/>
      <c r="L1" s="50"/>
      <c r="M1" s="50"/>
      <c r="R1" s="53"/>
    </row>
    <row r="2" spans="3:20" ht="60" customHeight="1">
      <c r="C2" s="139" t="s">
        <v>126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1"/>
    </row>
    <row r="3" spans="3:20" hidden="1">
      <c r="C3" s="49"/>
      <c r="D3" s="50"/>
      <c r="E3" s="50"/>
      <c r="F3" s="50"/>
      <c r="G3" s="50"/>
      <c r="H3" s="50"/>
      <c r="I3" s="51"/>
      <c r="J3" s="50"/>
      <c r="K3" s="50"/>
      <c r="L3" s="50"/>
      <c r="M3" s="50"/>
      <c r="N3" s="50"/>
      <c r="R3" s="53"/>
      <c r="S3" s="70"/>
      <c r="T3" s="50"/>
    </row>
    <row r="4" spans="3:20" s="55" customFormat="1" ht="65" customHeight="1">
      <c r="C4" s="92" t="s">
        <v>59</v>
      </c>
      <c r="D4" s="170"/>
      <c r="E4" s="171"/>
      <c r="F4" s="172"/>
      <c r="G4" s="90" t="s">
        <v>104</v>
      </c>
      <c r="H4" s="179"/>
      <c r="I4" s="180"/>
      <c r="J4" s="180"/>
      <c r="K4" s="180"/>
      <c r="L4" s="180"/>
      <c r="M4" s="180"/>
      <c r="N4" s="180"/>
      <c r="O4" s="181"/>
      <c r="P4" s="80"/>
      <c r="Q4" s="81"/>
      <c r="R4" s="79" t="s">
        <v>116</v>
      </c>
      <c r="S4" s="72"/>
    </row>
    <row r="5" spans="3:20" s="55" customFormat="1" ht="58" customHeight="1">
      <c r="C5" s="93" t="s">
        <v>127</v>
      </c>
      <c r="D5" s="170"/>
      <c r="E5" s="171"/>
      <c r="F5" s="172"/>
      <c r="G5" s="90" t="s">
        <v>42</v>
      </c>
      <c r="H5" s="179"/>
      <c r="I5" s="180"/>
      <c r="J5" s="180"/>
      <c r="K5" s="180"/>
      <c r="L5" s="180"/>
      <c r="M5" s="180"/>
      <c r="N5" s="180"/>
      <c r="O5" s="181"/>
      <c r="P5" s="80"/>
      <c r="Q5" s="81"/>
      <c r="R5" s="87" t="str">
        <f>_xlfn.CONCAT(O46,Q46,R46)</f>
        <v>0/11</v>
      </c>
      <c r="S5" s="72"/>
    </row>
    <row r="6" spans="3:20" s="55" customFormat="1" ht="66" customHeight="1">
      <c r="C6" s="94" t="s">
        <v>128</v>
      </c>
      <c r="D6" s="170"/>
      <c r="E6" s="171"/>
      <c r="F6" s="172"/>
      <c r="G6" s="91" t="s">
        <v>129</v>
      </c>
      <c r="H6" s="182"/>
      <c r="I6" s="183"/>
      <c r="J6" s="183"/>
      <c r="K6" s="183"/>
      <c r="L6" s="183"/>
      <c r="M6" s="183"/>
      <c r="N6" s="183"/>
      <c r="O6" s="184"/>
      <c r="P6" s="80"/>
      <c r="Q6" s="81"/>
      <c r="R6" s="167" t="s">
        <v>118</v>
      </c>
      <c r="S6" s="72"/>
    </row>
    <row r="7" spans="3:20" ht="27.75" customHeight="1">
      <c r="C7" s="191" t="s">
        <v>52</v>
      </c>
      <c r="D7" s="193" t="s">
        <v>45</v>
      </c>
      <c r="E7" s="195" t="s">
        <v>1</v>
      </c>
      <c r="F7" s="197" t="s">
        <v>0</v>
      </c>
      <c r="G7" s="157" t="s">
        <v>105</v>
      </c>
      <c r="H7" s="74"/>
      <c r="I7" s="159" t="s">
        <v>103</v>
      </c>
      <c r="J7" s="185" t="s">
        <v>3</v>
      </c>
      <c r="K7" s="186"/>
      <c r="L7" s="186"/>
      <c r="M7" s="186"/>
      <c r="N7" s="187"/>
      <c r="O7" s="202" t="s">
        <v>2</v>
      </c>
      <c r="P7" s="82"/>
      <c r="Q7" s="83"/>
      <c r="R7" s="168"/>
    </row>
    <row r="8" spans="3:20" ht="27.5" customHeight="1">
      <c r="C8" s="192"/>
      <c r="D8" s="194"/>
      <c r="E8" s="196"/>
      <c r="F8" s="198"/>
      <c r="G8" s="158"/>
      <c r="H8" s="75"/>
      <c r="I8" s="160"/>
      <c r="J8" s="66" t="s">
        <v>36</v>
      </c>
      <c r="K8" s="66" t="s">
        <v>37</v>
      </c>
      <c r="L8" s="68" t="s">
        <v>38</v>
      </c>
      <c r="M8" s="66" t="s">
        <v>39</v>
      </c>
      <c r="N8" s="67" t="s">
        <v>40</v>
      </c>
      <c r="O8" s="203"/>
      <c r="P8" s="82"/>
      <c r="Q8" s="83"/>
      <c r="R8" s="169"/>
    </row>
    <row r="9" spans="3:20" ht="27.5" customHeight="1">
      <c r="C9" s="161" t="s">
        <v>29</v>
      </c>
      <c r="D9" s="188" t="s">
        <v>28</v>
      </c>
      <c r="E9" s="56" t="s">
        <v>4</v>
      </c>
      <c r="F9" s="173" t="s">
        <v>30</v>
      </c>
      <c r="G9" s="57"/>
      <c r="H9" s="57">
        <f>SUM(I9:I15)</f>
        <v>2</v>
      </c>
      <c r="I9" s="58">
        <v>0.4</v>
      </c>
      <c r="J9" s="142" t="str">
        <f>IF(AND(O9&lt;=SUM($I9:$I15),O9&gt;=(SUM($I9:$I15)*0.8)),"l","")</f>
        <v/>
      </c>
      <c r="K9" s="145" t="str">
        <f>IF(AND(O9&lt;=SUM($I9:$I15)*0.8,O9&gt;=(SUM($I9:$I15)*0.6)),"l","")</f>
        <v/>
      </c>
      <c r="L9" s="148" t="str">
        <f>IF(AND(O9&lt;=SUM($I9:$I15)*0.6,O9&gt;=(SUM($I9:$I15)*0.4)),"l","")</f>
        <v/>
      </c>
      <c r="M9" s="151" t="str">
        <f>IF(AND(O9&lt;=SUM($I9:$I15)*0.4,O9&gt;=(SUM($I9:$I15)*0.2)),"l","")</f>
        <v/>
      </c>
      <c r="N9" s="154" t="str">
        <f>IF(AND(O9&lt;=SUM($I9:$I15)*0.2,O9&gt;=(SUM($I9:$I15)*0)),"l","")</f>
        <v>l</v>
      </c>
      <c r="O9" s="199">
        <f>P9*I9+P10*I10+P11*I11+P12*I12+P13*I13+P14*I14+P15*I15</f>
        <v>0</v>
      </c>
      <c r="P9" s="82">
        <f>IF(G9="X",1,0)</f>
        <v>0</v>
      </c>
      <c r="Q9" s="83"/>
      <c r="R9" s="78" t="s">
        <v>119</v>
      </c>
    </row>
    <row r="10" spans="3:20" ht="27.5" customHeight="1">
      <c r="C10" s="162"/>
      <c r="D10" s="189"/>
      <c r="E10" s="56" t="s">
        <v>107</v>
      </c>
      <c r="F10" s="174"/>
      <c r="G10" s="57"/>
      <c r="H10" s="57"/>
      <c r="I10" s="58">
        <v>0.2</v>
      </c>
      <c r="J10" s="143"/>
      <c r="K10" s="146"/>
      <c r="L10" s="149"/>
      <c r="M10" s="152"/>
      <c r="N10" s="155"/>
      <c r="O10" s="200"/>
      <c r="P10" s="82">
        <f t="shared" ref="P10:P45" si="0">IF(G10="X",1,0)</f>
        <v>0</v>
      </c>
      <c r="Q10" s="83"/>
      <c r="R10" s="78" t="s">
        <v>120</v>
      </c>
      <c r="T10" s="69" t="s">
        <v>106</v>
      </c>
    </row>
    <row r="11" spans="3:20" ht="27.5" customHeight="1">
      <c r="C11" s="162"/>
      <c r="D11" s="189"/>
      <c r="E11" s="56" t="s">
        <v>5</v>
      </c>
      <c r="F11" s="174"/>
      <c r="G11" s="57"/>
      <c r="H11" s="57"/>
      <c r="I11" s="58">
        <v>0.2</v>
      </c>
      <c r="J11" s="143"/>
      <c r="K11" s="146"/>
      <c r="L11" s="149"/>
      <c r="M11" s="152"/>
      <c r="N11" s="155"/>
      <c r="O11" s="200"/>
      <c r="P11" s="82">
        <f t="shared" si="0"/>
        <v>0</v>
      </c>
      <c r="Q11" s="83"/>
      <c r="R11" s="78" t="s">
        <v>121</v>
      </c>
    </row>
    <row r="12" spans="3:20" ht="27.5" customHeight="1">
      <c r="C12" s="162"/>
      <c r="D12" s="189"/>
      <c r="E12" s="56" t="s">
        <v>108</v>
      </c>
      <c r="F12" s="174"/>
      <c r="G12" s="57"/>
      <c r="H12" s="57"/>
      <c r="I12" s="58">
        <v>0.2</v>
      </c>
      <c r="J12" s="143"/>
      <c r="K12" s="146"/>
      <c r="L12" s="149"/>
      <c r="M12" s="152"/>
      <c r="N12" s="155"/>
      <c r="O12" s="200"/>
      <c r="P12" s="82">
        <f t="shared" si="0"/>
        <v>0</v>
      </c>
      <c r="Q12" s="83"/>
      <c r="R12" s="78" t="s">
        <v>122</v>
      </c>
    </row>
    <row r="13" spans="3:20" ht="27.5" customHeight="1">
      <c r="C13" s="162"/>
      <c r="D13" s="189"/>
      <c r="E13" s="56" t="s">
        <v>6</v>
      </c>
      <c r="F13" s="174"/>
      <c r="G13" s="57"/>
      <c r="H13" s="57"/>
      <c r="I13" s="58">
        <v>0.4</v>
      </c>
      <c r="J13" s="143"/>
      <c r="K13" s="146"/>
      <c r="L13" s="149"/>
      <c r="M13" s="152"/>
      <c r="N13" s="155"/>
      <c r="O13" s="200"/>
      <c r="P13" s="82">
        <f t="shared" si="0"/>
        <v>0</v>
      </c>
      <c r="Q13" s="83"/>
      <c r="R13" s="78" t="s">
        <v>123</v>
      </c>
    </row>
    <row r="14" spans="3:20" ht="27.5" customHeight="1">
      <c r="C14" s="162"/>
      <c r="D14" s="189"/>
      <c r="E14" s="56" t="s">
        <v>109</v>
      </c>
      <c r="F14" s="174"/>
      <c r="G14" s="57"/>
      <c r="H14" s="57"/>
      <c r="I14" s="58">
        <v>0.2</v>
      </c>
      <c r="J14" s="143"/>
      <c r="K14" s="146"/>
      <c r="L14" s="149"/>
      <c r="M14" s="152"/>
      <c r="N14" s="155"/>
      <c r="O14" s="200"/>
      <c r="P14" s="82">
        <f t="shared" si="0"/>
        <v>0</v>
      </c>
      <c r="Q14" s="83"/>
      <c r="R14" s="78" t="s">
        <v>124</v>
      </c>
    </row>
    <row r="15" spans="3:20" ht="27.5" customHeight="1">
      <c r="C15" s="163"/>
      <c r="D15" s="190"/>
      <c r="E15" s="56" t="s">
        <v>7</v>
      </c>
      <c r="F15" s="175"/>
      <c r="G15" s="57"/>
      <c r="H15" s="57"/>
      <c r="I15" s="58">
        <v>0.4</v>
      </c>
      <c r="J15" s="144"/>
      <c r="K15" s="147"/>
      <c r="L15" s="150"/>
      <c r="M15" s="153"/>
      <c r="N15" s="156"/>
      <c r="O15" s="201"/>
      <c r="P15" s="82">
        <f t="shared" si="0"/>
        <v>0</v>
      </c>
      <c r="Q15" s="83"/>
      <c r="R15" s="78"/>
    </row>
    <row r="16" spans="3:20" ht="27.5" customHeight="1">
      <c r="C16" s="161" t="s">
        <v>29</v>
      </c>
      <c r="D16" s="188" t="s">
        <v>110</v>
      </c>
      <c r="E16" s="59" t="s">
        <v>8</v>
      </c>
      <c r="F16" s="173" t="s">
        <v>31</v>
      </c>
      <c r="G16" s="57"/>
      <c r="H16" s="57">
        <f>SUM(I16:I22)</f>
        <v>2.0000000000000004</v>
      </c>
      <c r="I16" s="58">
        <v>0.2</v>
      </c>
      <c r="J16" s="142" t="str">
        <f>IF(AND(O16&lt;=SUM($I16:$I22),O16&gt;=(SUM($I16:$I22)*0.8)),"l","")</f>
        <v/>
      </c>
      <c r="K16" s="145" t="str">
        <f>IF(AND(O16&lt;=SUM($I16:$I22)*0.8,O16&gt;=(SUM($I16:$I22)*0.6)),"l","")</f>
        <v/>
      </c>
      <c r="L16" s="148" t="str">
        <f>IF(AND(O16&lt;=SUM($I16:$I22)*0.6,O16&gt;=(SUM($I16:$I22)*0.4)),"l","")</f>
        <v/>
      </c>
      <c r="M16" s="151" t="str">
        <f>IF(AND(O16&lt;=SUM($I16:$I22)*0.4,O16&gt;=(SUM($I16:$I22)*0.2)),"l","")</f>
        <v/>
      </c>
      <c r="N16" s="154" t="str">
        <f>IF(AND(O16&lt;=SUM($I16:$I22)*0.2,O16&gt;=(SUM($I16:$I22)*0)),"l","")</f>
        <v>l</v>
      </c>
      <c r="O16" s="199">
        <f>P16*I16+P17*I17+P18*I18+P19*I19+P20*I20+P21*I21+P22*I22</f>
        <v>0</v>
      </c>
      <c r="P16" s="82">
        <f t="shared" si="0"/>
        <v>0</v>
      </c>
      <c r="Q16" s="83"/>
      <c r="R16" s="78"/>
    </row>
    <row r="17" spans="3:18" ht="27.5" customHeight="1">
      <c r="C17" s="162"/>
      <c r="D17" s="189"/>
      <c r="E17" s="59" t="s">
        <v>9</v>
      </c>
      <c r="F17" s="174"/>
      <c r="G17" s="57"/>
      <c r="H17" s="57"/>
      <c r="I17" s="58">
        <v>0.2</v>
      </c>
      <c r="J17" s="143"/>
      <c r="K17" s="146"/>
      <c r="L17" s="149"/>
      <c r="M17" s="152"/>
      <c r="N17" s="155"/>
      <c r="O17" s="200"/>
      <c r="P17" s="82">
        <f t="shared" si="0"/>
        <v>0</v>
      </c>
      <c r="Q17" s="83"/>
      <c r="R17" s="78"/>
    </row>
    <row r="18" spans="3:18" ht="27.5" customHeight="1">
      <c r="C18" s="162"/>
      <c r="D18" s="189"/>
      <c r="E18" s="59" t="s">
        <v>10</v>
      </c>
      <c r="F18" s="174"/>
      <c r="G18" s="57"/>
      <c r="H18" s="57"/>
      <c r="I18" s="58">
        <v>0.4</v>
      </c>
      <c r="J18" s="143"/>
      <c r="K18" s="146"/>
      <c r="L18" s="149"/>
      <c r="M18" s="152"/>
      <c r="N18" s="155"/>
      <c r="O18" s="200"/>
      <c r="P18" s="82">
        <f t="shared" si="0"/>
        <v>0</v>
      </c>
      <c r="Q18" s="83"/>
      <c r="R18" s="78"/>
    </row>
    <row r="19" spans="3:18" ht="27.5" customHeight="1">
      <c r="C19" s="162"/>
      <c r="D19" s="189"/>
      <c r="E19" s="59" t="s">
        <v>11</v>
      </c>
      <c r="F19" s="174"/>
      <c r="G19" s="57"/>
      <c r="H19" s="57"/>
      <c r="I19" s="58">
        <v>0.4</v>
      </c>
      <c r="J19" s="143"/>
      <c r="K19" s="146"/>
      <c r="L19" s="149"/>
      <c r="M19" s="152"/>
      <c r="N19" s="155"/>
      <c r="O19" s="200"/>
      <c r="P19" s="82">
        <f t="shared" si="0"/>
        <v>0</v>
      </c>
      <c r="Q19" s="83"/>
      <c r="R19" s="78"/>
    </row>
    <row r="20" spans="3:18" ht="27.5" customHeight="1">
      <c r="C20" s="162"/>
      <c r="D20" s="189"/>
      <c r="E20" s="59" t="s">
        <v>12</v>
      </c>
      <c r="F20" s="174"/>
      <c r="G20" s="57"/>
      <c r="H20" s="57"/>
      <c r="I20" s="58">
        <v>0.2</v>
      </c>
      <c r="J20" s="143"/>
      <c r="K20" s="146"/>
      <c r="L20" s="149"/>
      <c r="M20" s="152"/>
      <c r="N20" s="155"/>
      <c r="O20" s="200"/>
      <c r="P20" s="82">
        <f t="shared" si="0"/>
        <v>0</v>
      </c>
      <c r="Q20" s="83"/>
      <c r="R20" s="78"/>
    </row>
    <row r="21" spans="3:18" ht="27.5" customHeight="1">
      <c r="C21" s="162"/>
      <c r="D21" s="189"/>
      <c r="E21" s="59" t="s">
        <v>13</v>
      </c>
      <c r="F21" s="174"/>
      <c r="G21" s="57"/>
      <c r="H21" s="57"/>
      <c r="I21" s="58">
        <v>0.4</v>
      </c>
      <c r="J21" s="143"/>
      <c r="K21" s="146"/>
      <c r="L21" s="149"/>
      <c r="M21" s="152"/>
      <c r="N21" s="155"/>
      <c r="O21" s="200"/>
      <c r="P21" s="82">
        <f t="shared" si="0"/>
        <v>0</v>
      </c>
      <c r="Q21" s="83"/>
      <c r="R21" s="78"/>
    </row>
    <row r="22" spans="3:18" ht="27.5" customHeight="1">
      <c r="C22" s="163"/>
      <c r="D22" s="190"/>
      <c r="E22" s="56" t="s">
        <v>34</v>
      </c>
      <c r="F22" s="175"/>
      <c r="G22" s="57"/>
      <c r="H22" s="57"/>
      <c r="I22" s="58">
        <v>0.2</v>
      </c>
      <c r="J22" s="144"/>
      <c r="K22" s="147"/>
      <c r="L22" s="150"/>
      <c r="M22" s="153"/>
      <c r="N22" s="156"/>
      <c r="O22" s="201"/>
      <c r="P22" s="82">
        <f t="shared" si="0"/>
        <v>0</v>
      </c>
      <c r="Q22" s="83"/>
      <c r="R22" s="78"/>
    </row>
    <row r="23" spans="3:18" ht="27.5" customHeight="1">
      <c r="C23" s="161" t="s">
        <v>29</v>
      </c>
      <c r="D23" s="188" t="s">
        <v>111</v>
      </c>
      <c r="E23" s="56" t="s">
        <v>8</v>
      </c>
      <c r="F23" s="173" t="s">
        <v>31</v>
      </c>
      <c r="G23" s="57"/>
      <c r="H23" s="57">
        <f>SUM(I23:I29)</f>
        <v>2.3000000000000003</v>
      </c>
      <c r="I23" s="58">
        <v>0.3</v>
      </c>
      <c r="J23" s="142" t="str">
        <f>IF(AND(O23&lt;=SUM($I23:$I29),O23&gt;=(SUM($I23:$I29)*0.8)),"l","")</f>
        <v/>
      </c>
      <c r="K23" s="145" t="str">
        <f>IF(AND(O23&lt;=SUM($I23:$I29)*0.8,O23&gt;=(SUM($I23:$I29)*0.6)),"l","")</f>
        <v/>
      </c>
      <c r="L23" s="148" t="str">
        <f>IF(AND(O23&lt;=SUM($I23:$I29)*0.6,O23&gt;=(SUM($I23:$I29)*0.4)),"l","")</f>
        <v/>
      </c>
      <c r="M23" s="151" t="str">
        <f>IF(AND(O23&lt;=SUM($I23:$I29)*0.4,O23&gt;=(SUM($I23:$I29)*0.2)),"l","")</f>
        <v/>
      </c>
      <c r="N23" s="154" t="str">
        <f>IF(AND(O23&lt;=SUM($I23:$I29)*0.2,O23&gt;=(SUM($I23:$I29)*0)),"l","")</f>
        <v>l</v>
      </c>
      <c r="O23" s="199">
        <f>P23*I23+P24*I24+P25*I25+P26*I26+P27*I27+P28*I28+P29*I29</f>
        <v>0</v>
      </c>
      <c r="P23" s="82">
        <f t="shared" si="0"/>
        <v>0</v>
      </c>
      <c r="Q23" s="83"/>
      <c r="R23" s="78"/>
    </row>
    <row r="24" spans="3:18" ht="27.5" customHeight="1">
      <c r="C24" s="162"/>
      <c r="D24" s="189"/>
      <c r="E24" s="56" t="s">
        <v>14</v>
      </c>
      <c r="F24" s="174"/>
      <c r="G24" s="57"/>
      <c r="H24" s="57"/>
      <c r="I24" s="58">
        <v>0.4</v>
      </c>
      <c r="J24" s="143"/>
      <c r="K24" s="146"/>
      <c r="L24" s="149"/>
      <c r="M24" s="152"/>
      <c r="N24" s="155"/>
      <c r="O24" s="200"/>
      <c r="P24" s="82">
        <f t="shared" si="0"/>
        <v>0</v>
      </c>
      <c r="Q24" s="83"/>
      <c r="R24" s="78"/>
    </row>
    <row r="25" spans="3:18" ht="27.5" customHeight="1">
      <c r="C25" s="162"/>
      <c r="D25" s="189"/>
      <c r="E25" s="56" t="s">
        <v>15</v>
      </c>
      <c r="F25" s="174"/>
      <c r="G25" s="57"/>
      <c r="H25" s="57"/>
      <c r="I25" s="58">
        <v>0.4</v>
      </c>
      <c r="J25" s="143"/>
      <c r="K25" s="146"/>
      <c r="L25" s="149"/>
      <c r="M25" s="152"/>
      <c r="N25" s="155"/>
      <c r="O25" s="200"/>
      <c r="P25" s="82">
        <f t="shared" si="0"/>
        <v>0</v>
      </c>
      <c r="Q25" s="83"/>
      <c r="R25" s="78"/>
    </row>
    <row r="26" spans="3:18" ht="27.5" customHeight="1">
      <c r="C26" s="162"/>
      <c r="D26" s="189"/>
      <c r="E26" s="56" t="s">
        <v>16</v>
      </c>
      <c r="F26" s="174"/>
      <c r="G26" s="57"/>
      <c r="H26" s="57"/>
      <c r="I26" s="58">
        <v>0.4</v>
      </c>
      <c r="J26" s="143"/>
      <c r="K26" s="146"/>
      <c r="L26" s="149"/>
      <c r="M26" s="152"/>
      <c r="N26" s="155"/>
      <c r="O26" s="200"/>
      <c r="P26" s="82">
        <f t="shared" si="0"/>
        <v>0</v>
      </c>
      <c r="Q26" s="83"/>
      <c r="R26" s="78"/>
    </row>
    <row r="27" spans="3:18" ht="27.5" customHeight="1">
      <c r="C27" s="162"/>
      <c r="D27" s="189"/>
      <c r="E27" s="56" t="s">
        <v>17</v>
      </c>
      <c r="F27" s="174"/>
      <c r="G27" s="57"/>
      <c r="H27" s="57"/>
      <c r="I27" s="58">
        <v>0.4</v>
      </c>
      <c r="J27" s="143"/>
      <c r="K27" s="146"/>
      <c r="L27" s="149"/>
      <c r="M27" s="152"/>
      <c r="N27" s="155"/>
      <c r="O27" s="200"/>
      <c r="P27" s="82">
        <f t="shared" si="0"/>
        <v>0</v>
      </c>
      <c r="Q27" s="83"/>
      <c r="R27" s="78"/>
    </row>
    <row r="28" spans="3:18" ht="27.5" customHeight="1">
      <c r="C28" s="162"/>
      <c r="D28" s="189"/>
      <c r="E28" s="56" t="s">
        <v>18</v>
      </c>
      <c r="F28" s="174"/>
      <c r="G28" s="57"/>
      <c r="H28" s="57"/>
      <c r="I28" s="58">
        <v>0.2</v>
      </c>
      <c r="J28" s="143"/>
      <c r="K28" s="146"/>
      <c r="L28" s="149"/>
      <c r="M28" s="152"/>
      <c r="N28" s="155"/>
      <c r="O28" s="200"/>
      <c r="P28" s="82">
        <f t="shared" si="0"/>
        <v>0</v>
      </c>
      <c r="Q28" s="83"/>
      <c r="R28" s="78"/>
    </row>
    <row r="29" spans="3:18" ht="27.5" customHeight="1">
      <c r="C29" s="163"/>
      <c r="D29" s="190"/>
      <c r="E29" s="56" t="s">
        <v>13</v>
      </c>
      <c r="F29" s="175"/>
      <c r="G29" s="57"/>
      <c r="H29" s="57"/>
      <c r="I29" s="58">
        <v>0.2</v>
      </c>
      <c r="J29" s="144"/>
      <c r="K29" s="147"/>
      <c r="L29" s="150"/>
      <c r="M29" s="153"/>
      <c r="N29" s="156"/>
      <c r="O29" s="201"/>
      <c r="P29" s="82">
        <f t="shared" si="0"/>
        <v>0</v>
      </c>
      <c r="Q29" s="83"/>
      <c r="R29" s="78"/>
    </row>
    <row r="30" spans="3:18" ht="27.5" customHeight="1">
      <c r="C30" s="161" t="s">
        <v>29</v>
      </c>
      <c r="D30" s="188" t="s">
        <v>112</v>
      </c>
      <c r="E30" s="56" t="s">
        <v>19</v>
      </c>
      <c r="F30" s="173" t="s">
        <v>31</v>
      </c>
      <c r="G30" s="57"/>
      <c r="H30" s="57">
        <f>SUM(I30:I38)</f>
        <v>2.1</v>
      </c>
      <c r="I30" s="58">
        <v>0.2</v>
      </c>
      <c r="J30" s="142" t="str">
        <f>IF(AND(O30&lt;=SUM($I30:$I38),O30&gt;=(SUM($I30:$I38)*0.8)),"l","")</f>
        <v/>
      </c>
      <c r="K30" s="145" t="str">
        <f>IF(AND(O30&lt;=SUM($I30:$I38)*0.8,O30&gt;=(SUM($I30:$I38)*0.6)),"l","")</f>
        <v/>
      </c>
      <c r="L30" s="148" t="str">
        <f>IF(AND(O30&lt;=SUM($I30:$I38)*0.6,O30&gt;=(SUM($I30:$I38)*0.4)),"l","")</f>
        <v/>
      </c>
      <c r="M30" s="151" t="str">
        <f>IF(AND(O30&lt;=SUM($I30:$I38)*0.4,O30&gt;=(SUM($I30:$I38)*0.2)),"l","")</f>
        <v/>
      </c>
      <c r="N30" s="154" t="str">
        <f>IF(AND(O30&lt;=SUM($I30:$I38)*0.2,O30&gt;=(SUM($I30:$I38)*0)),"l","")</f>
        <v>l</v>
      </c>
      <c r="O30" s="199">
        <f>P30*I30+P31*I31+P32*I32+P33*I33+P34*I34+P35*I35+P36*I36+P37*I37+P38*I38</f>
        <v>0</v>
      </c>
      <c r="P30" s="82">
        <f t="shared" si="0"/>
        <v>0</v>
      </c>
      <c r="Q30" s="83"/>
      <c r="R30" s="78"/>
    </row>
    <row r="31" spans="3:18" ht="27.5" customHeight="1">
      <c r="C31" s="162"/>
      <c r="D31" s="189"/>
      <c r="E31" s="56" t="s">
        <v>8</v>
      </c>
      <c r="F31" s="174"/>
      <c r="G31" s="57"/>
      <c r="H31" s="57"/>
      <c r="I31" s="58">
        <v>0.2</v>
      </c>
      <c r="J31" s="143"/>
      <c r="K31" s="146"/>
      <c r="L31" s="149"/>
      <c r="M31" s="152"/>
      <c r="N31" s="155"/>
      <c r="O31" s="200"/>
      <c r="P31" s="82">
        <f t="shared" si="0"/>
        <v>0</v>
      </c>
      <c r="Q31" s="83"/>
      <c r="R31" s="78"/>
    </row>
    <row r="32" spans="3:18" ht="27.5" customHeight="1">
      <c r="C32" s="162"/>
      <c r="D32" s="189"/>
      <c r="E32" s="56" t="s">
        <v>20</v>
      </c>
      <c r="F32" s="174"/>
      <c r="G32" s="57"/>
      <c r="H32" s="57"/>
      <c r="I32" s="58">
        <v>0.2</v>
      </c>
      <c r="J32" s="143"/>
      <c r="K32" s="146"/>
      <c r="L32" s="149"/>
      <c r="M32" s="152"/>
      <c r="N32" s="155"/>
      <c r="O32" s="200"/>
      <c r="P32" s="82">
        <f t="shared" si="0"/>
        <v>0</v>
      </c>
      <c r="Q32" s="83"/>
      <c r="R32" s="78"/>
    </row>
    <row r="33" spans="3:19" ht="27.5" customHeight="1">
      <c r="C33" s="162"/>
      <c r="D33" s="189"/>
      <c r="E33" s="56" t="s">
        <v>21</v>
      </c>
      <c r="F33" s="174"/>
      <c r="G33" s="57"/>
      <c r="H33" s="57"/>
      <c r="I33" s="58">
        <v>0.4</v>
      </c>
      <c r="J33" s="143"/>
      <c r="K33" s="146"/>
      <c r="L33" s="149"/>
      <c r="M33" s="152"/>
      <c r="N33" s="155"/>
      <c r="O33" s="200"/>
      <c r="P33" s="82">
        <f t="shared" si="0"/>
        <v>0</v>
      </c>
      <c r="Q33" s="83"/>
      <c r="R33" s="78"/>
    </row>
    <row r="34" spans="3:19" ht="27.5" customHeight="1">
      <c r="C34" s="162"/>
      <c r="D34" s="189"/>
      <c r="E34" s="56" t="s">
        <v>113</v>
      </c>
      <c r="F34" s="174"/>
      <c r="G34" s="57"/>
      <c r="H34" s="57"/>
      <c r="I34" s="58">
        <v>0.3</v>
      </c>
      <c r="J34" s="143"/>
      <c r="K34" s="146"/>
      <c r="L34" s="149"/>
      <c r="M34" s="152"/>
      <c r="N34" s="155"/>
      <c r="O34" s="200"/>
      <c r="P34" s="82">
        <f t="shared" si="0"/>
        <v>0</v>
      </c>
      <c r="Q34" s="83"/>
      <c r="R34" s="78"/>
    </row>
    <row r="35" spans="3:19" ht="27.5" customHeight="1">
      <c r="C35" s="162"/>
      <c r="D35" s="189"/>
      <c r="E35" s="56" t="s">
        <v>22</v>
      </c>
      <c r="F35" s="174"/>
      <c r="G35" s="57"/>
      <c r="H35" s="57"/>
      <c r="I35" s="58">
        <v>0.3</v>
      </c>
      <c r="J35" s="143"/>
      <c r="K35" s="146"/>
      <c r="L35" s="149"/>
      <c r="M35" s="152"/>
      <c r="N35" s="155"/>
      <c r="O35" s="200"/>
      <c r="P35" s="82">
        <f t="shared" si="0"/>
        <v>0</v>
      </c>
      <c r="Q35" s="83"/>
      <c r="R35" s="78"/>
    </row>
    <row r="36" spans="3:19" ht="27.5" customHeight="1">
      <c r="C36" s="162"/>
      <c r="D36" s="189"/>
      <c r="E36" s="56" t="s">
        <v>23</v>
      </c>
      <c r="F36" s="174"/>
      <c r="G36" s="57"/>
      <c r="H36" s="57"/>
      <c r="I36" s="58">
        <v>0.3</v>
      </c>
      <c r="J36" s="143"/>
      <c r="K36" s="146"/>
      <c r="L36" s="149"/>
      <c r="M36" s="152"/>
      <c r="N36" s="155"/>
      <c r="O36" s="200"/>
      <c r="P36" s="82">
        <f t="shared" si="0"/>
        <v>0</v>
      </c>
      <c r="Q36" s="83"/>
      <c r="R36" s="78"/>
    </row>
    <row r="37" spans="3:19" ht="27.5" customHeight="1">
      <c r="C37" s="162"/>
      <c r="D37" s="189"/>
      <c r="E37" s="56" t="s">
        <v>35</v>
      </c>
      <c r="F37" s="174"/>
      <c r="G37" s="57"/>
      <c r="H37" s="57"/>
      <c r="I37" s="58">
        <v>0.1</v>
      </c>
      <c r="J37" s="143"/>
      <c r="K37" s="146"/>
      <c r="L37" s="149"/>
      <c r="M37" s="152"/>
      <c r="N37" s="155"/>
      <c r="O37" s="200"/>
      <c r="P37" s="82">
        <f t="shared" si="0"/>
        <v>0</v>
      </c>
      <c r="Q37" s="83"/>
      <c r="R37" s="78"/>
    </row>
    <row r="38" spans="3:19" ht="27.5" customHeight="1">
      <c r="C38" s="163"/>
      <c r="D38" s="190"/>
      <c r="E38" s="59" t="s">
        <v>18</v>
      </c>
      <c r="F38" s="175"/>
      <c r="G38" s="57"/>
      <c r="H38" s="57"/>
      <c r="I38" s="58">
        <v>0.1</v>
      </c>
      <c r="J38" s="144"/>
      <c r="K38" s="147"/>
      <c r="L38" s="150"/>
      <c r="M38" s="153"/>
      <c r="N38" s="156"/>
      <c r="O38" s="201"/>
      <c r="P38" s="82">
        <f t="shared" si="0"/>
        <v>0</v>
      </c>
      <c r="Q38" s="83"/>
      <c r="R38" s="78"/>
    </row>
    <row r="39" spans="3:19" ht="27.5" customHeight="1">
      <c r="C39" s="161" t="s">
        <v>29</v>
      </c>
      <c r="D39" s="188" t="s">
        <v>114</v>
      </c>
      <c r="E39" s="59" t="s">
        <v>24</v>
      </c>
      <c r="F39" s="173" t="s">
        <v>31</v>
      </c>
      <c r="G39" s="57"/>
      <c r="H39" s="57">
        <f>SUM(I39:I45)</f>
        <v>2.6</v>
      </c>
      <c r="I39" s="58">
        <v>0.4</v>
      </c>
      <c r="J39" s="142" t="str">
        <f>IF(AND(O39&lt;=SUM($I39:$I45),O39&gt;=(SUM($I39:$I45)*0.8)),"l","")</f>
        <v/>
      </c>
      <c r="K39" s="145" t="str">
        <f>IF(AND(O39&lt;=SUM($I39:$I45)*0.8,O39&gt;=(SUM($I39:$I45)*0.6)),"l","")</f>
        <v/>
      </c>
      <c r="L39" s="148" t="str">
        <f>IF(AND(O39&lt;=SUM($I39:$I45)*0.6,O39&gt;=(SUM($I39:$I45)*0.4)),"l","")</f>
        <v/>
      </c>
      <c r="M39" s="151" t="str">
        <f>IF(AND(O39&lt;=SUM($I39:$I45)*0.4,O39&gt;=(SUM($I39:$I45)*0.2)),"l","")</f>
        <v/>
      </c>
      <c r="N39" s="154" t="str">
        <f>IF(AND(O39&lt;=SUM($I39:$I45)*0.2,O39&gt;=(SUM($I39:$I45)*0)),"l","")</f>
        <v>l</v>
      </c>
      <c r="O39" s="199">
        <f>P39*I39+P40*I40+P41*I41+P42*I42+P43*I43+P44*I44+P45*I45</f>
        <v>0</v>
      </c>
      <c r="P39" s="82">
        <f t="shared" si="0"/>
        <v>0</v>
      </c>
      <c r="Q39" s="83"/>
      <c r="R39" s="78"/>
    </row>
    <row r="40" spans="3:19" ht="27.5" customHeight="1">
      <c r="C40" s="162"/>
      <c r="D40" s="189"/>
      <c r="E40" s="59" t="s">
        <v>25</v>
      </c>
      <c r="F40" s="174"/>
      <c r="G40" s="57"/>
      <c r="H40" s="57"/>
      <c r="I40" s="58">
        <v>0.4</v>
      </c>
      <c r="J40" s="143"/>
      <c r="K40" s="146"/>
      <c r="L40" s="149"/>
      <c r="M40" s="152"/>
      <c r="N40" s="155"/>
      <c r="O40" s="200"/>
      <c r="P40" s="82">
        <f t="shared" si="0"/>
        <v>0</v>
      </c>
      <c r="Q40" s="83"/>
      <c r="R40" s="78"/>
    </row>
    <row r="41" spans="3:19" ht="27.5" customHeight="1">
      <c r="C41" s="162"/>
      <c r="D41" s="189"/>
      <c r="E41" s="59" t="s">
        <v>26</v>
      </c>
      <c r="F41" s="174"/>
      <c r="G41" s="57"/>
      <c r="H41" s="57"/>
      <c r="I41" s="58">
        <v>0.4</v>
      </c>
      <c r="J41" s="143"/>
      <c r="K41" s="146"/>
      <c r="L41" s="149"/>
      <c r="M41" s="152"/>
      <c r="N41" s="155"/>
      <c r="O41" s="200"/>
      <c r="P41" s="82">
        <f t="shared" si="0"/>
        <v>0</v>
      </c>
      <c r="Q41" s="83"/>
      <c r="R41" s="78"/>
    </row>
    <row r="42" spans="3:19" ht="27.5" customHeight="1">
      <c r="C42" s="162"/>
      <c r="D42" s="189"/>
      <c r="E42" s="59" t="s">
        <v>27</v>
      </c>
      <c r="F42" s="174"/>
      <c r="G42" s="57"/>
      <c r="H42" s="57"/>
      <c r="I42" s="58">
        <v>0.3</v>
      </c>
      <c r="J42" s="143"/>
      <c r="K42" s="146"/>
      <c r="L42" s="149"/>
      <c r="M42" s="152"/>
      <c r="N42" s="155"/>
      <c r="O42" s="200"/>
      <c r="P42" s="82">
        <f t="shared" si="0"/>
        <v>0</v>
      </c>
      <c r="Q42" s="83"/>
      <c r="R42" s="78"/>
    </row>
    <row r="43" spans="3:19" ht="27.5" customHeight="1">
      <c r="C43" s="162"/>
      <c r="D43" s="189"/>
      <c r="E43" s="59" t="s">
        <v>115</v>
      </c>
      <c r="F43" s="174"/>
      <c r="G43" s="57"/>
      <c r="H43" s="57"/>
      <c r="I43" s="58">
        <v>0.3</v>
      </c>
      <c r="J43" s="143"/>
      <c r="K43" s="146"/>
      <c r="L43" s="149"/>
      <c r="M43" s="152"/>
      <c r="N43" s="155"/>
      <c r="O43" s="200"/>
      <c r="P43" s="82">
        <f t="shared" si="0"/>
        <v>0</v>
      </c>
      <c r="Q43" s="83"/>
      <c r="R43" s="78"/>
    </row>
    <row r="44" spans="3:19" ht="27.5" customHeight="1">
      <c r="C44" s="162"/>
      <c r="D44" s="189"/>
      <c r="E44" s="56" t="s">
        <v>35</v>
      </c>
      <c r="F44" s="174"/>
      <c r="G44" s="57"/>
      <c r="H44" s="57"/>
      <c r="I44" s="58">
        <v>0.4</v>
      </c>
      <c r="J44" s="143"/>
      <c r="K44" s="146"/>
      <c r="L44" s="149"/>
      <c r="M44" s="152"/>
      <c r="N44" s="155"/>
      <c r="O44" s="200"/>
      <c r="P44" s="82">
        <f t="shared" si="0"/>
        <v>0</v>
      </c>
      <c r="Q44" s="83"/>
      <c r="R44" s="78"/>
    </row>
    <row r="45" spans="3:19" ht="27.5" customHeight="1">
      <c r="C45" s="163"/>
      <c r="D45" s="190"/>
      <c r="E45" s="59" t="s">
        <v>18</v>
      </c>
      <c r="F45" s="175"/>
      <c r="G45" s="57"/>
      <c r="H45" s="57"/>
      <c r="I45" s="58">
        <v>0.4</v>
      </c>
      <c r="J45" s="144"/>
      <c r="K45" s="147"/>
      <c r="L45" s="150"/>
      <c r="M45" s="153"/>
      <c r="N45" s="156"/>
      <c r="O45" s="201"/>
      <c r="P45" s="82">
        <f t="shared" si="0"/>
        <v>0</v>
      </c>
      <c r="Q45" s="83"/>
      <c r="R45" s="78"/>
    </row>
    <row r="46" spans="3:19" s="50" customFormat="1" ht="23" hidden="1" customHeight="1">
      <c r="C46" s="49"/>
      <c r="G46" s="57"/>
      <c r="H46" s="76"/>
      <c r="I46" s="164"/>
      <c r="J46" s="164"/>
      <c r="K46" s="164"/>
      <c r="L46" s="164"/>
      <c r="M46" s="164"/>
      <c r="N46" s="164"/>
      <c r="O46" s="84">
        <f>SUM(O9:O45)</f>
        <v>0</v>
      </c>
      <c r="P46" s="86"/>
      <c r="Q46" s="84" t="s">
        <v>44</v>
      </c>
      <c r="R46" s="85">
        <f>SUM(I9:I45)</f>
        <v>11.000000000000005</v>
      </c>
      <c r="S46" s="70"/>
    </row>
    <row r="47" spans="3:19" s="50" customFormat="1">
      <c r="C47" s="49"/>
      <c r="I47" s="51"/>
      <c r="N47" s="51"/>
      <c r="O47" s="51"/>
      <c r="P47" s="52"/>
      <c r="Q47" s="70"/>
      <c r="R47" s="53"/>
      <c r="S47" s="70"/>
    </row>
    <row r="48" spans="3:19" s="50" customFormat="1">
      <c r="C48" s="49"/>
      <c r="I48" s="51"/>
      <c r="N48" s="51"/>
      <c r="O48" s="51"/>
      <c r="P48" s="52"/>
      <c r="Q48" s="70"/>
      <c r="R48" s="53"/>
      <c r="S48" s="70"/>
    </row>
    <row r="49" spans="3:19" s="50" customFormat="1">
      <c r="C49" s="49"/>
      <c r="I49" s="51"/>
      <c r="N49" s="51"/>
      <c r="O49" s="51"/>
      <c r="P49" s="52"/>
      <c r="Q49" s="70"/>
      <c r="R49" s="53"/>
      <c r="S49" s="70"/>
    </row>
    <row r="50" spans="3:19" s="50" customFormat="1">
      <c r="C50" s="49"/>
      <c r="I50" s="51"/>
      <c r="N50" s="51"/>
      <c r="O50" s="51"/>
      <c r="P50" s="52"/>
      <c r="Q50" s="70"/>
      <c r="R50" s="53"/>
      <c r="S50" s="70"/>
    </row>
    <row r="51" spans="3:19" s="50" customFormat="1">
      <c r="C51" s="49"/>
      <c r="I51" s="51"/>
      <c r="N51" s="51"/>
      <c r="O51" s="51"/>
      <c r="P51" s="52"/>
      <c r="Q51" s="70"/>
      <c r="R51" s="53"/>
      <c r="S51" s="70"/>
    </row>
    <row r="52" spans="3:19" s="50" customFormat="1">
      <c r="C52" s="49"/>
      <c r="I52" s="51"/>
      <c r="N52" s="51"/>
      <c r="O52" s="51"/>
      <c r="P52" s="52"/>
      <c r="Q52" s="70"/>
      <c r="R52" s="53"/>
      <c r="S52" s="70"/>
    </row>
    <row r="53" spans="3:19" s="50" customFormat="1">
      <c r="C53" s="49"/>
      <c r="I53" s="51"/>
      <c r="N53" s="51"/>
      <c r="O53" s="51"/>
      <c r="P53" s="52"/>
      <c r="Q53" s="70"/>
      <c r="R53" s="53"/>
      <c r="S53" s="70"/>
    </row>
    <row r="54" spans="3:19" s="50" customFormat="1">
      <c r="C54" s="49"/>
      <c r="I54" s="51"/>
      <c r="N54" s="51"/>
      <c r="O54" s="51"/>
      <c r="P54" s="52"/>
      <c r="Q54" s="70"/>
      <c r="R54" s="53"/>
      <c r="S54" s="70"/>
    </row>
    <row r="55" spans="3:19" s="50" customFormat="1">
      <c r="C55" s="49"/>
      <c r="I55" s="51"/>
      <c r="N55" s="51"/>
      <c r="O55" s="51"/>
      <c r="P55" s="52"/>
      <c r="Q55" s="70"/>
      <c r="R55" s="53"/>
      <c r="S55" s="70"/>
    </row>
    <row r="56" spans="3:19" s="50" customFormat="1">
      <c r="C56" s="49"/>
      <c r="I56" s="51"/>
      <c r="N56" s="51"/>
      <c r="O56" s="51"/>
      <c r="P56" s="52"/>
      <c r="Q56" s="70"/>
      <c r="R56" s="53"/>
      <c r="S56" s="70"/>
    </row>
    <row r="57" spans="3:19" s="50" customFormat="1">
      <c r="C57" s="49"/>
      <c r="I57" s="51"/>
      <c r="N57" s="51"/>
      <c r="O57" s="51"/>
      <c r="P57" s="52"/>
      <c r="Q57" s="70"/>
      <c r="R57" s="53"/>
      <c r="S57" s="70"/>
    </row>
    <row r="58" spans="3:19" s="50" customFormat="1">
      <c r="C58" s="49"/>
      <c r="I58" s="51"/>
      <c r="N58" s="51"/>
      <c r="O58" s="51"/>
      <c r="P58" s="52"/>
      <c r="Q58" s="70"/>
      <c r="R58" s="53"/>
      <c r="S58" s="70"/>
    </row>
    <row r="59" spans="3:19" s="50" customFormat="1">
      <c r="C59" s="49"/>
      <c r="I59" s="51"/>
      <c r="N59" s="51"/>
      <c r="O59" s="51"/>
      <c r="P59" s="52"/>
      <c r="Q59" s="70"/>
      <c r="R59" s="53"/>
      <c r="S59" s="70"/>
    </row>
    <row r="60" spans="3:19" s="50" customFormat="1">
      <c r="C60" s="49"/>
      <c r="I60" s="51"/>
      <c r="N60" s="51"/>
      <c r="O60" s="51"/>
      <c r="P60" s="52"/>
      <c r="Q60" s="70"/>
      <c r="R60" s="53"/>
      <c r="S60" s="70"/>
    </row>
    <row r="61" spans="3:19" s="50" customFormat="1">
      <c r="C61" s="49"/>
      <c r="I61" s="51"/>
      <c r="N61" s="51"/>
      <c r="O61" s="51"/>
      <c r="P61" s="52"/>
      <c r="Q61" s="70"/>
      <c r="R61" s="53"/>
      <c r="S61" s="70"/>
    </row>
    <row r="62" spans="3:19" s="50" customFormat="1">
      <c r="C62" s="49"/>
      <c r="I62" s="51"/>
      <c r="N62" s="51"/>
      <c r="O62" s="51"/>
      <c r="P62" s="52"/>
      <c r="Q62" s="70"/>
      <c r="R62" s="53"/>
      <c r="S62" s="70"/>
    </row>
    <row r="63" spans="3:19" s="50" customFormat="1">
      <c r="C63" s="49"/>
      <c r="I63" s="51"/>
      <c r="N63" s="51"/>
      <c r="O63" s="51"/>
      <c r="P63" s="52"/>
      <c r="Q63" s="70"/>
      <c r="R63" s="53"/>
      <c r="S63" s="70"/>
    </row>
    <row r="64" spans="3:19" s="50" customFormat="1">
      <c r="C64" s="49"/>
      <c r="I64" s="51"/>
      <c r="N64" s="51"/>
      <c r="O64" s="51"/>
      <c r="P64" s="52"/>
      <c r="Q64" s="70"/>
      <c r="R64" s="53"/>
      <c r="S64" s="70"/>
    </row>
    <row r="65" spans="3:19" s="50" customFormat="1">
      <c r="C65" s="49"/>
      <c r="I65" s="51"/>
      <c r="N65" s="51"/>
      <c r="O65" s="51"/>
      <c r="P65" s="52"/>
      <c r="Q65" s="70"/>
      <c r="R65" s="53"/>
      <c r="S65" s="70"/>
    </row>
    <row r="66" spans="3:19" s="50" customFormat="1">
      <c r="C66" s="49"/>
      <c r="I66" s="51"/>
      <c r="N66" s="51"/>
      <c r="O66" s="51"/>
      <c r="P66" s="52"/>
      <c r="Q66" s="70"/>
      <c r="R66" s="53"/>
      <c r="S66" s="70"/>
    </row>
    <row r="67" spans="3:19" s="50" customFormat="1">
      <c r="C67" s="49"/>
      <c r="I67" s="51"/>
      <c r="N67" s="51"/>
      <c r="O67" s="51"/>
      <c r="P67" s="52"/>
      <c r="Q67" s="70"/>
      <c r="R67" s="53"/>
      <c r="S67" s="70"/>
    </row>
    <row r="68" spans="3:19" s="50" customFormat="1">
      <c r="C68" s="49"/>
      <c r="I68" s="51"/>
      <c r="N68" s="51"/>
      <c r="O68" s="51"/>
      <c r="P68" s="52"/>
      <c r="Q68" s="70"/>
      <c r="R68" s="53"/>
      <c r="S68" s="70"/>
    </row>
    <row r="69" spans="3:19" s="50" customFormat="1">
      <c r="C69" s="49"/>
      <c r="I69" s="51"/>
      <c r="N69" s="51"/>
      <c r="O69" s="51"/>
      <c r="P69" s="52"/>
      <c r="Q69" s="70"/>
      <c r="R69" s="53"/>
      <c r="S69" s="70"/>
    </row>
    <row r="70" spans="3:19" s="50" customFormat="1">
      <c r="C70" s="49"/>
      <c r="I70" s="51"/>
      <c r="N70" s="51"/>
      <c r="O70" s="51"/>
      <c r="P70" s="52"/>
      <c r="Q70" s="70"/>
      <c r="R70" s="53"/>
      <c r="S70" s="70"/>
    </row>
    <row r="71" spans="3:19" s="50" customFormat="1">
      <c r="C71" s="49"/>
      <c r="I71" s="51"/>
      <c r="N71" s="51"/>
      <c r="O71" s="51"/>
      <c r="P71" s="52"/>
      <c r="Q71" s="70"/>
      <c r="R71" s="53"/>
      <c r="S71" s="70"/>
    </row>
    <row r="72" spans="3:19" s="50" customFormat="1">
      <c r="C72" s="49"/>
      <c r="I72" s="51"/>
      <c r="N72" s="51"/>
      <c r="O72" s="51"/>
      <c r="P72" s="52"/>
      <c r="Q72" s="70"/>
      <c r="R72" s="53"/>
      <c r="S72" s="70"/>
    </row>
    <row r="73" spans="3:19" s="50" customFormat="1">
      <c r="C73" s="49"/>
      <c r="I73" s="51"/>
      <c r="N73" s="51"/>
      <c r="O73" s="51"/>
      <c r="P73" s="52"/>
      <c r="Q73" s="70"/>
      <c r="R73" s="53"/>
      <c r="S73" s="70"/>
    </row>
    <row r="74" spans="3:19" s="50" customFormat="1">
      <c r="C74" s="49"/>
      <c r="I74" s="51"/>
      <c r="N74" s="51"/>
      <c r="O74" s="51"/>
      <c r="P74" s="52"/>
      <c r="Q74" s="70"/>
      <c r="R74" s="53"/>
      <c r="S74" s="70"/>
    </row>
    <row r="75" spans="3:19" s="50" customFormat="1">
      <c r="C75" s="49"/>
      <c r="I75" s="51"/>
      <c r="N75" s="51"/>
      <c r="O75" s="51"/>
      <c r="P75" s="52"/>
      <c r="Q75" s="70"/>
      <c r="R75" s="53"/>
      <c r="S75" s="70"/>
    </row>
    <row r="76" spans="3:19" s="50" customFormat="1">
      <c r="C76" s="49"/>
      <c r="I76" s="51"/>
      <c r="N76" s="51"/>
      <c r="O76" s="51"/>
      <c r="P76" s="52"/>
      <c r="Q76" s="70"/>
      <c r="R76" s="53"/>
      <c r="S76" s="70"/>
    </row>
    <row r="77" spans="3:19" s="50" customFormat="1">
      <c r="C77" s="49"/>
      <c r="I77" s="51"/>
      <c r="N77" s="51"/>
      <c r="O77" s="51"/>
      <c r="P77" s="52"/>
      <c r="Q77" s="70"/>
      <c r="R77" s="53"/>
      <c r="S77" s="70"/>
    </row>
    <row r="78" spans="3:19" s="50" customFormat="1">
      <c r="C78" s="49"/>
      <c r="I78" s="51"/>
      <c r="N78" s="51"/>
      <c r="O78" s="51"/>
      <c r="P78" s="52"/>
      <c r="Q78" s="70"/>
      <c r="R78" s="53"/>
      <c r="S78" s="70"/>
    </row>
    <row r="79" spans="3:19" s="50" customFormat="1">
      <c r="C79" s="49"/>
      <c r="I79" s="51"/>
      <c r="N79" s="51"/>
      <c r="O79" s="51"/>
      <c r="P79" s="52"/>
      <c r="Q79" s="70"/>
      <c r="R79" s="53"/>
      <c r="S79" s="70"/>
    </row>
    <row r="80" spans="3:19" s="50" customFormat="1">
      <c r="C80" s="49"/>
      <c r="I80" s="51"/>
      <c r="N80" s="51"/>
      <c r="O80" s="51"/>
      <c r="P80" s="52"/>
      <c r="Q80" s="70"/>
      <c r="R80" s="53"/>
      <c r="S80" s="70"/>
    </row>
    <row r="81" spans="3:19" s="50" customFormat="1">
      <c r="C81" s="49"/>
      <c r="I81" s="51"/>
      <c r="N81" s="51"/>
      <c r="O81" s="51"/>
      <c r="P81" s="52"/>
      <c r="Q81" s="70"/>
      <c r="R81" s="53"/>
      <c r="S81" s="70"/>
    </row>
    <row r="82" spans="3:19" s="50" customFormat="1">
      <c r="C82" s="49"/>
      <c r="I82" s="51"/>
      <c r="N82" s="51"/>
      <c r="O82" s="51"/>
      <c r="P82" s="52"/>
      <c r="Q82" s="70"/>
      <c r="R82" s="53"/>
      <c r="S82" s="70"/>
    </row>
    <row r="83" spans="3:19" s="50" customFormat="1">
      <c r="C83" s="49"/>
      <c r="I83" s="51"/>
      <c r="N83" s="51"/>
      <c r="O83" s="51"/>
      <c r="P83" s="52"/>
      <c r="Q83" s="70"/>
      <c r="R83" s="53"/>
      <c r="S83" s="70"/>
    </row>
    <row r="84" spans="3:19" s="50" customFormat="1">
      <c r="C84" s="49"/>
      <c r="I84" s="51"/>
      <c r="N84" s="51"/>
      <c r="O84" s="51"/>
      <c r="P84" s="52"/>
      <c r="Q84" s="70"/>
      <c r="R84" s="53"/>
      <c r="S84" s="70"/>
    </row>
    <row r="85" spans="3:19" s="50" customFormat="1">
      <c r="C85" s="49"/>
      <c r="I85" s="51"/>
      <c r="N85" s="51"/>
      <c r="O85" s="51"/>
      <c r="P85" s="52"/>
      <c r="Q85" s="70"/>
      <c r="R85" s="53"/>
      <c r="S85" s="70"/>
    </row>
    <row r="86" spans="3:19" s="50" customFormat="1">
      <c r="C86" s="49"/>
      <c r="I86" s="51"/>
      <c r="N86" s="51"/>
      <c r="O86" s="51"/>
      <c r="P86" s="52"/>
      <c r="Q86" s="70"/>
      <c r="R86" s="53"/>
      <c r="S86" s="70"/>
    </row>
    <row r="87" spans="3:19" s="50" customFormat="1">
      <c r="C87" s="49"/>
      <c r="I87" s="51"/>
      <c r="N87" s="51"/>
      <c r="O87" s="51"/>
      <c r="P87" s="52"/>
      <c r="Q87" s="70"/>
      <c r="R87" s="53"/>
      <c r="S87" s="70"/>
    </row>
    <row r="88" spans="3:19" s="50" customFormat="1">
      <c r="C88" s="49"/>
      <c r="I88" s="51"/>
      <c r="N88" s="51"/>
      <c r="O88" s="51"/>
      <c r="P88" s="52"/>
      <c r="Q88" s="70"/>
      <c r="R88" s="53"/>
      <c r="S88" s="70"/>
    </row>
    <row r="89" spans="3:19" s="50" customFormat="1">
      <c r="C89" s="49"/>
      <c r="I89" s="51"/>
      <c r="N89" s="51"/>
      <c r="O89" s="51"/>
      <c r="P89" s="52"/>
      <c r="Q89" s="70"/>
      <c r="R89" s="53"/>
      <c r="S89" s="70"/>
    </row>
    <row r="90" spans="3:19" s="50" customFormat="1">
      <c r="C90" s="49"/>
      <c r="I90" s="51"/>
      <c r="N90" s="51"/>
      <c r="O90" s="51"/>
      <c r="P90" s="52"/>
      <c r="Q90" s="70"/>
      <c r="R90" s="53"/>
      <c r="S90" s="70"/>
    </row>
    <row r="91" spans="3:19" s="50" customFormat="1">
      <c r="C91" s="49"/>
      <c r="I91" s="51"/>
      <c r="N91" s="51"/>
      <c r="O91" s="51"/>
      <c r="P91" s="52"/>
      <c r="Q91" s="70"/>
      <c r="R91" s="53"/>
      <c r="S91" s="70"/>
    </row>
    <row r="92" spans="3:19" s="50" customFormat="1">
      <c r="C92" s="49"/>
      <c r="I92" s="51"/>
      <c r="N92" s="51"/>
      <c r="O92" s="51"/>
      <c r="P92" s="52"/>
      <c r="Q92" s="70"/>
      <c r="R92" s="53"/>
      <c r="S92" s="70"/>
    </row>
    <row r="93" spans="3:19" s="50" customFormat="1">
      <c r="C93" s="49"/>
      <c r="I93" s="51"/>
      <c r="N93" s="51"/>
      <c r="O93" s="51"/>
      <c r="P93" s="52"/>
      <c r="Q93" s="70"/>
      <c r="R93" s="53"/>
      <c r="S93" s="70"/>
    </row>
    <row r="94" spans="3:19" s="50" customFormat="1">
      <c r="C94" s="49"/>
      <c r="I94" s="51"/>
      <c r="N94" s="51"/>
      <c r="O94" s="51"/>
      <c r="P94" s="52"/>
      <c r="Q94" s="70"/>
      <c r="R94" s="53"/>
      <c r="S94" s="70"/>
    </row>
    <row r="95" spans="3:19" s="50" customFormat="1">
      <c r="C95" s="49"/>
      <c r="I95" s="51"/>
      <c r="N95" s="51"/>
      <c r="O95" s="51"/>
      <c r="P95" s="52"/>
      <c r="Q95" s="70"/>
      <c r="R95" s="53"/>
      <c r="S95" s="70"/>
    </row>
    <row r="96" spans="3:19" s="50" customFormat="1">
      <c r="C96" s="49"/>
      <c r="I96" s="51"/>
      <c r="N96" s="51"/>
      <c r="O96" s="51"/>
      <c r="P96" s="52"/>
      <c r="Q96" s="70"/>
      <c r="R96" s="53"/>
      <c r="S96" s="70"/>
    </row>
    <row r="97" spans="3:19" s="50" customFormat="1">
      <c r="C97" s="49"/>
      <c r="I97" s="51"/>
      <c r="N97" s="51"/>
      <c r="O97" s="51"/>
      <c r="P97" s="52"/>
      <c r="Q97" s="70"/>
      <c r="R97" s="53"/>
      <c r="S97" s="70"/>
    </row>
    <row r="98" spans="3:19" s="50" customFormat="1">
      <c r="C98" s="49"/>
      <c r="I98" s="51"/>
      <c r="N98" s="51"/>
      <c r="O98" s="51"/>
      <c r="P98" s="52"/>
      <c r="Q98" s="70"/>
      <c r="R98" s="53"/>
      <c r="S98" s="70"/>
    </row>
    <row r="99" spans="3:19" s="50" customFormat="1">
      <c r="C99" s="49"/>
      <c r="I99" s="51"/>
      <c r="N99" s="51"/>
      <c r="O99" s="51"/>
      <c r="P99" s="52"/>
      <c r="Q99" s="70"/>
      <c r="R99" s="53"/>
      <c r="S99" s="70"/>
    </row>
    <row r="100" spans="3:19" s="50" customFormat="1">
      <c r="C100" s="49"/>
      <c r="I100" s="51"/>
      <c r="N100" s="51"/>
      <c r="O100" s="51"/>
      <c r="P100" s="52"/>
      <c r="Q100" s="70"/>
      <c r="R100" s="53"/>
      <c r="S100" s="70"/>
    </row>
    <row r="101" spans="3:19" s="50" customFormat="1">
      <c r="C101" s="49"/>
      <c r="I101" s="51"/>
      <c r="N101" s="51"/>
      <c r="O101" s="51"/>
      <c r="P101" s="52"/>
      <c r="Q101" s="70"/>
      <c r="R101" s="53"/>
      <c r="S101" s="70"/>
    </row>
    <row r="102" spans="3:19" s="50" customFormat="1">
      <c r="C102" s="49"/>
      <c r="I102" s="51"/>
      <c r="N102" s="51"/>
      <c r="O102" s="51"/>
      <c r="P102" s="52"/>
      <c r="Q102" s="70"/>
      <c r="R102" s="53"/>
      <c r="S102" s="70"/>
    </row>
    <row r="103" spans="3:19" s="50" customFormat="1">
      <c r="C103" s="49"/>
      <c r="I103" s="51"/>
      <c r="N103" s="51"/>
      <c r="O103" s="51"/>
      <c r="P103" s="52"/>
      <c r="Q103" s="70"/>
      <c r="R103" s="53"/>
      <c r="S103" s="70"/>
    </row>
    <row r="104" spans="3:19" s="50" customFormat="1">
      <c r="C104" s="49"/>
      <c r="I104" s="51"/>
      <c r="N104" s="51"/>
      <c r="O104" s="51"/>
      <c r="P104" s="52"/>
      <c r="Q104" s="70"/>
      <c r="R104" s="53"/>
      <c r="S104" s="70"/>
    </row>
    <row r="105" spans="3:19" s="50" customFormat="1">
      <c r="C105" s="49"/>
      <c r="I105" s="51"/>
      <c r="N105" s="51"/>
      <c r="O105" s="51"/>
      <c r="P105" s="52"/>
      <c r="Q105" s="70"/>
      <c r="R105" s="53"/>
      <c r="S105" s="70"/>
    </row>
    <row r="106" spans="3:19" s="50" customFormat="1">
      <c r="C106" s="49"/>
      <c r="I106" s="51"/>
      <c r="N106" s="51"/>
      <c r="O106" s="51"/>
      <c r="P106" s="52"/>
      <c r="Q106" s="70"/>
      <c r="R106" s="53"/>
      <c r="S106" s="70"/>
    </row>
    <row r="107" spans="3:19" s="50" customFormat="1">
      <c r="C107" s="49"/>
      <c r="I107" s="51"/>
      <c r="N107" s="51"/>
      <c r="O107" s="51"/>
      <c r="P107" s="52"/>
      <c r="Q107" s="70"/>
      <c r="R107" s="53"/>
      <c r="S107" s="70"/>
    </row>
    <row r="108" spans="3:19" s="50" customFormat="1">
      <c r="C108" s="49"/>
      <c r="I108" s="51"/>
      <c r="N108" s="51"/>
      <c r="O108" s="51"/>
      <c r="P108" s="52"/>
      <c r="Q108" s="70"/>
      <c r="R108" s="53"/>
      <c r="S108" s="70"/>
    </row>
    <row r="109" spans="3:19" s="50" customFormat="1">
      <c r="C109" s="49"/>
      <c r="I109" s="51"/>
      <c r="N109" s="51"/>
      <c r="O109" s="51"/>
      <c r="P109" s="52"/>
      <c r="Q109" s="70"/>
      <c r="R109" s="53"/>
      <c r="S109" s="70"/>
    </row>
    <row r="110" spans="3:19" s="50" customFormat="1">
      <c r="C110" s="49"/>
      <c r="I110" s="51"/>
      <c r="N110" s="51"/>
      <c r="O110" s="51"/>
      <c r="P110" s="52"/>
      <c r="Q110" s="70"/>
      <c r="R110" s="53"/>
      <c r="S110" s="70"/>
    </row>
    <row r="111" spans="3:19" s="50" customFormat="1">
      <c r="C111" s="49"/>
      <c r="I111" s="51"/>
      <c r="N111" s="51"/>
      <c r="O111" s="51"/>
      <c r="P111" s="52"/>
      <c r="Q111" s="70"/>
      <c r="R111" s="53"/>
      <c r="S111" s="70"/>
    </row>
    <row r="112" spans="3:19" s="50" customFormat="1">
      <c r="C112" s="49"/>
      <c r="I112" s="51"/>
      <c r="N112" s="51"/>
      <c r="O112" s="51"/>
      <c r="P112" s="52"/>
      <c r="Q112" s="70"/>
      <c r="R112" s="53"/>
      <c r="S112" s="70"/>
    </row>
    <row r="113" spans="3:19" s="50" customFormat="1">
      <c r="C113" s="49"/>
      <c r="I113" s="51"/>
      <c r="N113" s="51"/>
      <c r="O113" s="51"/>
      <c r="P113" s="52"/>
      <c r="Q113" s="70"/>
      <c r="R113" s="53"/>
      <c r="S113" s="70"/>
    </row>
    <row r="114" spans="3:19" s="50" customFormat="1">
      <c r="C114" s="49"/>
      <c r="I114" s="51"/>
      <c r="N114" s="51"/>
      <c r="O114" s="51"/>
      <c r="P114" s="52"/>
      <c r="Q114" s="70"/>
      <c r="R114" s="53"/>
      <c r="S114" s="70"/>
    </row>
    <row r="115" spans="3:19" s="50" customFormat="1">
      <c r="C115" s="49"/>
      <c r="I115" s="51"/>
      <c r="N115" s="51"/>
      <c r="O115" s="51"/>
      <c r="P115" s="52"/>
      <c r="Q115" s="70"/>
      <c r="R115" s="53"/>
      <c r="S115" s="70"/>
    </row>
    <row r="116" spans="3:19" s="50" customFormat="1">
      <c r="C116" s="49"/>
      <c r="I116" s="51"/>
      <c r="N116" s="51"/>
      <c r="O116" s="51"/>
      <c r="P116" s="52"/>
      <c r="Q116" s="70"/>
      <c r="R116" s="53"/>
      <c r="S116" s="70"/>
    </row>
    <row r="117" spans="3:19" s="50" customFormat="1">
      <c r="C117" s="49"/>
      <c r="I117" s="51"/>
      <c r="N117" s="51"/>
      <c r="O117" s="51"/>
      <c r="P117" s="52"/>
      <c r="Q117" s="70"/>
      <c r="R117" s="53"/>
      <c r="S117" s="70"/>
    </row>
    <row r="118" spans="3:19" s="50" customFormat="1">
      <c r="C118" s="49"/>
      <c r="I118" s="51"/>
      <c r="N118" s="51"/>
      <c r="O118" s="51"/>
      <c r="P118" s="52"/>
      <c r="Q118" s="70"/>
      <c r="R118" s="53"/>
      <c r="S118" s="70"/>
    </row>
    <row r="119" spans="3:19" s="50" customFormat="1">
      <c r="C119" s="49"/>
      <c r="I119" s="51"/>
      <c r="N119" s="51"/>
      <c r="O119" s="51"/>
      <c r="P119" s="52"/>
      <c r="Q119" s="70"/>
      <c r="R119" s="53"/>
      <c r="S119" s="70"/>
    </row>
    <row r="120" spans="3:19" s="50" customFormat="1">
      <c r="C120" s="49"/>
      <c r="I120" s="51"/>
      <c r="N120" s="51"/>
      <c r="O120" s="51"/>
      <c r="P120" s="52"/>
      <c r="Q120" s="70"/>
      <c r="R120" s="53"/>
      <c r="S120" s="70"/>
    </row>
    <row r="121" spans="3:19" s="50" customFormat="1">
      <c r="C121" s="49"/>
      <c r="I121" s="51"/>
      <c r="N121" s="51"/>
      <c r="O121" s="51"/>
      <c r="P121" s="52"/>
      <c r="Q121" s="70"/>
      <c r="R121" s="53"/>
      <c r="S121" s="70"/>
    </row>
    <row r="122" spans="3:19" s="50" customFormat="1">
      <c r="C122" s="49"/>
      <c r="I122" s="51"/>
      <c r="N122" s="51"/>
      <c r="O122" s="51"/>
      <c r="P122" s="52"/>
      <c r="Q122" s="70"/>
      <c r="R122" s="53"/>
      <c r="S122" s="70"/>
    </row>
    <row r="123" spans="3:19" s="50" customFormat="1">
      <c r="C123" s="49"/>
      <c r="I123" s="51"/>
      <c r="N123" s="51"/>
      <c r="O123" s="51"/>
      <c r="P123" s="52"/>
      <c r="Q123" s="70"/>
      <c r="R123" s="53"/>
      <c r="S123" s="70"/>
    </row>
    <row r="124" spans="3:19" s="50" customFormat="1">
      <c r="C124" s="49"/>
      <c r="I124" s="51"/>
      <c r="N124" s="51"/>
      <c r="O124" s="51"/>
      <c r="P124" s="52"/>
      <c r="Q124" s="70"/>
      <c r="R124" s="53"/>
      <c r="S124" s="70"/>
    </row>
    <row r="125" spans="3:19" s="50" customFormat="1">
      <c r="C125" s="49"/>
      <c r="I125" s="51"/>
      <c r="N125" s="51"/>
      <c r="O125" s="51"/>
      <c r="P125" s="52"/>
      <c r="Q125" s="70"/>
      <c r="R125" s="53"/>
      <c r="S125" s="70"/>
    </row>
    <row r="126" spans="3:19" s="50" customFormat="1">
      <c r="C126" s="49"/>
      <c r="I126" s="51"/>
      <c r="N126" s="51"/>
      <c r="O126" s="51"/>
      <c r="P126" s="52"/>
      <c r="Q126" s="70"/>
      <c r="R126" s="53"/>
      <c r="S126" s="70"/>
    </row>
    <row r="127" spans="3:19" s="50" customFormat="1">
      <c r="C127" s="49"/>
      <c r="I127" s="51"/>
      <c r="N127" s="51"/>
      <c r="O127" s="51"/>
      <c r="P127" s="52"/>
      <c r="Q127" s="70"/>
      <c r="R127" s="53"/>
      <c r="S127" s="70"/>
    </row>
    <row r="128" spans="3:19" s="50" customFormat="1">
      <c r="C128" s="49"/>
      <c r="I128" s="51"/>
      <c r="N128" s="51"/>
      <c r="O128" s="51"/>
      <c r="P128" s="52"/>
      <c r="Q128" s="70"/>
      <c r="R128" s="53"/>
      <c r="S128" s="70"/>
    </row>
    <row r="129" spans="3:19" s="50" customFormat="1">
      <c r="C129" s="49"/>
      <c r="I129" s="51"/>
      <c r="N129" s="51"/>
      <c r="O129" s="51"/>
      <c r="P129" s="52"/>
      <c r="Q129" s="70"/>
      <c r="R129" s="53"/>
      <c r="S129" s="70"/>
    </row>
    <row r="130" spans="3:19" s="50" customFormat="1">
      <c r="C130" s="49"/>
      <c r="I130" s="51"/>
      <c r="N130" s="51"/>
      <c r="O130" s="51"/>
      <c r="P130" s="52"/>
      <c r="Q130" s="70"/>
      <c r="R130" s="53"/>
      <c r="S130" s="70"/>
    </row>
    <row r="131" spans="3:19" s="50" customFormat="1">
      <c r="C131" s="49"/>
      <c r="I131" s="51"/>
      <c r="N131" s="51"/>
      <c r="O131" s="51"/>
      <c r="P131" s="52"/>
      <c r="Q131" s="70"/>
      <c r="R131" s="53"/>
      <c r="S131" s="70"/>
    </row>
    <row r="132" spans="3:19" s="50" customFormat="1">
      <c r="C132" s="49"/>
      <c r="I132" s="51"/>
      <c r="N132" s="51"/>
      <c r="O132" s="51"/>
      <c r="P132" s="52"/>
      <c r="Q132" s="70"/>
      <c r="R132" s="53"/>
      <c r="S132" s="70"/>
    </row>
    <row r="133" spans="3:19" s="50" customFormat="1">
      <c r="C133" s="49"/>
      <c r="I133" s="51"/>
      <c r="N133" s="51"/>
      <c r="O133" s="51"/>
      <c r="P133" s="52"/>
      <c r="Q133" s="70"/>
      <c r="R133" s="53"/>
      <c r="S133" s="70"/>
    </row>
    <row r="134" spans="3:19" s="50" customFormat="1">
      <c r="C134" s="49"/>
      <c r="I134" s="51"/>
      <c r="N134" s="51"/>
      <c r="O134" s="51"/>
      <c r="P134" s="52"/>
      <c r="Q134" s="70"/>
      <c r="R134" s="53"/>
      <c r="S134" s="70"/>
    </row>
    <row r="135" spans="3:19" s="50" customFormat="1">
      <c r="C135" s="49"/>
      <c r="I135" s="51"/>
      <c r="N135" s="51"/>
      <c r="O135" s="51"/>
      <c r="P135" s="52"/>
      <c r="Q135" s="70"/>
      <c r="R135" s="53"/>
      <c r="S135" s="70"/>
    </row>
    <row r="136" spans="3:19" s="50" customFormat="1">
      <c r="C136" s="49"/>
      <c r="I136" s="51"/>
      <c r="N136" s="51"/>
      <c r="O136" s="51"/>
      <c r="P136" s="52"/>
      <c r="Q136" s="70"/>
      <c r="R136" s="53"/>
      <c r="S136" s="70"/>
    </row>
    <row r="137" spans="3:19" s="50" customFormat="1">
      <c r="C137" s="49"/>
      <c r="I137" s="51"/>
      <c r="N137" s="51"/>
      <c r="O137" s="51"/>
      <c r="P137" s="52"/>
      <c r="Q137" s="70"/>
      <c r="R137" s="53"/>
      <c r="S137" s="70"/>
    </row>
    <row r="138" spans="3:19" s="50" customFormat="1">
      <c r="C138" s="49"/>
      <c r="I138" s="51"/>
      <c r="N138" s="51"/>
      <c r="O138" s="51"/>
      <c r="P138" s="52"/>
      <c r="Q138" s="70"/>
      <c r="R138" s="53"/>
      <c r="S138" s="70"/>
    </row>
    <row r="139" spans="3:19" s="50" customFormat="1">
      <c r="C139" s="49"/>
      <c r="I139" s="51"/>
      <c r="N139" s="51"/>
      <c r="O139" s="51"/>
      <c r="P139" s="52"/>
      <c r="Q139" s="70"/>
      <c r="R139" s="53"/>
      <c r="S139" s="70"/>
    </row>
    <row r="140" spans="3:19" s="50" customFormat="1">
      <c r="C140" s="49"/>
      <c r="I140" s="51"/>
      <c r="N140" s="51"/>
      <c r="O140" s="51"/>
      <c r="P140" s="52"/>
      <c r="Q140" s="70"/>
      <c r="R140" s="53"/>
      <c r="S140" s="70"/>
    </row>
    <row r="141" spans="3:19" s="50" customFormat="1">
      <c r="C141" s="49"/>
      <c r="I141" s="51"/>
      <c r="N141" s="51"/>
      <c r="O141" s="51"/>
      <c r="P141" s="52"/>
      <c r="Q141" s="70"/>
      <c r="R141" s="53"/>
      <c r="S141" s="70"/>
    </row>
    <row r="142" spans="3:19" s="50" customFormat="1">
      <c r="C142" s="49"/>
      <c r="I142" s="51"/>
      <c r="N142" s="51"/>
      <c r="O142" s="51"/>
      <c r="P142" s="52"/>
      <c r="Q142" s="70"/>
      <c r="R142" s="53"/>
      <c r="S142" s="70"/>
    </row>
    <row r="143" spans="3:19" s="50" customFormat="1">
      <c r="C143" s="49"/>
      <c r="I143" s="51"/>
      <c r="N143" s="51"/>
      <c r="O143" s="51"/>
      <c r="P143" s="52"/>
      <c r="Q143" s="70"/>
      <c r="R143" s="53"/>
      <c r="S143" s="70"/>
    </row>
    <row r="144" spans="3:19" s="50" customFormat="1">
      <c r="C144" s="49"/>
      <c r="I144" s="51"/>
      <c r="N144" s="51"/>
      <c r="O144" s="51"/>
      <c r="P144" s="52"/>
      <c r="Q144" s="70"/>
      <c r="R144" s="53"/>
      <c r="S144" s="70"/>
    </row>
    <row r="145" spans="3:19" s="50" customFormat="1">
      <c r="C145" s="49"/>
      <c r="I145" s="51"/>
      <c r="N145" s="51"/>
      <c r="O145" s="51"/>
      <c r="P145" s="52"/>
      <c r="Q145" s="70"/>
      <c r="R145" s="53"/>
      <c r="S145" s="70"/>
    </row>
    <row r="146" spans="3:19" s="50" customFormat="1">
      <c r="C146" s="49"/>
      <c r="I146" s="51"/>
      <c r="N146" s="51"/>
      <c r="O146" s="51"/>
      <c r="P146" s="52"/>
      <c r="Q146" s="70"/>
      <c r="R146" s="53"/>
      <c r="S146" s="70"/>
    </row>
    <row r="147" spans="3:19" s="50" customFormat="1">
      <c r="C147" s="49"/>
      <c r="I147" s="51"/>
      <c r="N147" s="51"/>
      <c r="O147" s="51"/>
      <c r="P147" s="52"/>
      <c r="Q147" s="70"/>
      <c r="R147" s="53"/>
      <c r="S147" s="70"/>
    </row>
    <row r="148" spans="3:19" s="50" customFormat="1">
      <c r="C148" s="49"/>
      <c r="I148" s="51"/>
      <c r="N148" s="51"/>
      <c r="O148" s="51"/>
      <c r="P148" s="52"/>
      <c r="Q148" s="70"/>
      <c r="R148" s="53"/>
      <c r="S148" s="70"/>
    </row>
    <row r="149" spans="3:19" s="50" customFormat="1">
      <c r="C149" s="49"/>
      <c r="I149" s="51"/>
      <c r="N149" s="51"/>
      <c r="O149" s="51"/>
      <c r="P149" s="52"/>
      <c r="Q149" s="70"/>
      <c r="R149" s="53"/>
      <c r="S149" s="70"/>
    </row>
    <row r="150" spans="3:19" s="50" customFormat="1">
      <c r="C150" s="49"/>
      <c r="I150" s="51"/>
      <c r="N150" s="51"/>
      <c r="O150" s="51"/>
      <c r="P150" s="52"/>
      <c r="Q150" s="70"/>
      <c r="R150" s="53"/>
      <c r="S150" s="70"/>
    </row>
    <row r="151" spans="3:19" s="50" customFormat="1">
      <c r="C151" s="49"/>
      <c r="I151" s="51"/>
      <c r="N151" s="51"/>
      <c r="O151" s="51"/>
      <c r="P151" s="52"/>
      <c r="Q151" s="70"/>
      <c r="R151" s="53"/>
      <c r="S151" s="70"/>
    </row>
    <row r="152" spans="3:19" s="50" customFormat="1">
      <c r="C152" s="49"/>
      <c r="I152" s="51"/>
      <c r="N152" s="51"/>
      <c r="O152" s="51"/>
      <c r="P152" s="52"/>
      <c r="Q152" s="70"/>
      <c r="R152" s="53"/>
      <c r="S152" s="70"/>
    </row>
    <row r="153" spans="3:19" s="50" customFormat="1">
      <c r="C153" s="49"/>
      <c r="I153" s="51"/>
      <c r="N153" s="51"/>
      <c r="O153" s="51"/>
      <c r="P153" s="52"/>
      <c r="Q153" s="70"/>
      <c r="R153" s="53"/>
      <c r="S153" s="70"/>
    </row>
    <row r="154" spans="3:19" s="50" customFormat="1">
      <c r="C154" s="49"/>
      <c r="I154" s="51"/>
      <c r="N154" s="51"/>
      <c r="O154" s="51"/>
      <c r="P154" s="52"/>
      <c r="Q154" s="70"/>
      <c r="R154" s="53"/>
      <c r="S154" s="70"/>
    </row>
    <row r="155" spans="3:19" s="50" customFormat="1">
      <c r="C155" s="49"/>
      <c r="I155" s="51"/>
      <c r="N155" s="51"/>
      <c r="O155" s="51"/>
      <c r="P155" s="52"/>
      <c r="Q155" s="70"/>
      <c r="R155" s="53"/>
      <c r="S155" s="70"/>
    </row>
    <row r="156" spans="3:19" s="50" customFormat="1">
      <c r="C156" s="49"/>
      <c r="I156" s="51"/>
      <c r="N156" s="51"/>
      <c r="O156" s="51"/>
      <c r="P156" s="52"/>
      <c r="Q156" s="70"/>
      <c r="R156" s="53"/>
      <c r="S156" s="70"/>
    </row>
    <row r="157" spans="3:19" s="50" customFormat="1">
      <c r="C157" s="49"/>
      <c r="I157" s="51"/>
      <c r="N157" s="51"/>
      <c r="O157" s="51"/>
      <c r="P157" s="52"/>
      <c r="Q157" s="70"/>
      <c r="R157" s="53"/>
      <c r="S157" s="70"/>
    </row>
    <row r="158" spans="3:19" s="50" customFormat="1">
      <c r="C158" s="49"/>
      <c r="I158" s="51"/>
      <c r="N158" s="51"/>
      <c r="O158" s="51"/>
      <c r="P158" s="52"/>
      <c r="Q158" s="70"/>
      <c r="R158" s="53"/>
      <c r="S158" s="70"/>
    </row>
    <row r="159" spans="3:19" s="50" customFormat="1">
      <c r="C159" s="49"/>
      <c r="I159" s="51"/>
      <c r="N159" s="51"/>
      <c r="O159" s="51"/>
      <c r="P159" s="52"/>
      <c r="Q159" s="70"/>
      <c r="R159" s="53"/>
      <c r="S159" s="70"/>
    </row>
    <row r="160" spans="3:19" s="50" customFormat="1">
      <c r="C160" s="49"/>
      <c r="I160" s="51"/>
      <c r="N160" s="51"/>
      <c r="O160" s="51"/>
      <c r="P160" s="52"/>
      <c r="Q160" s="70"/>
      <c r="R160" s="53"/>
      <c r="S160" s="70"/>
    </row>
    <row r="161" spans="3:19" s="50" customFormat="1">
      <c r="C161" s="49"/>
      <c r="I161" s="51"/>
      <c r="N161" s="51"/>
      <c r="O161" s="51"/>
      <c r="P161" s="52"/>
      <c r="Q161" s="70"/>
      <c r="R161" s="53"/>
      <c r="S161" s="70"/>
    </row>
    <row r="162" spans="3:19" s="50" customFormat="1">
      <c r="C162" s="49"/>
      <c r="I162" s="51"/>
      <c r="N162" s="51"/>
      <c r="O162" s="51"/>
      <c r="P162" s="52"/>
      <c r="Q162" s="70"/>
      <c r="R162" s="53"/>
      <c r="S162" s="70"/>
    </row>
    <row r="163" spans="3:19" s="50" customFormat="1">
      <c r="C163" s="49"/>
      <c r="I163" s="51"/>
      <c r="N163" s="51"/>
      <c r="O163" s="51"/>
      <c r="P163" s="52"/>
      <c r="Q163" s="70"/>
      <c r="R163" s="53"/>
      <c r="S163" s="70"/>
    </row>
    <row r="164" spans="3:19" s="50" customFormat="1">
      <c r="C164" s="49"/>
      <c r="I164" s="51"/>
      <c r="N164" s="51"/>
      <c r="O164" s="51"/>
      <c r="P164" s="52"/>
      <c r="Q164" s="70"/>
      <c r="R164" s="53"/>
      <c r="S164" s="70"/>
    </row>
    <row r="165" spans="3:19" s="50" customFormat="1">
      <c r="C165" s="49"/>
      <c r="I165" s="51"/>
      <c r="N165" s="51"/>
      <c r="O165" s="51"/>
      <c r="P165" s="52"/>
      <c r="Q165" s="70"/>
      <c r="R165" s="53"/>
      <c r="S165" s="70"/>
    </row>
    <row r="166" spans="3:19" s="50" customFormat="1">
      <c r="C166" s="49"/>
      <c r="I166" s="51"/>
      <c r="N166" s="51"/>
      <c r="O166" s="51"/>
      <c r="P166" s="52"/>
      <c r="Q166" s="70"/>
      <c r="R166" s="53"/>
      <c r="S166" s="70"/>
    </row>
    <row r="167" spans="3:19" s="50" customFormat="1">
      <c r="C167" s="49"/>
      <c r="I167" s="51"/>
      <c r="N167" s="51"/>
      <c r="O167" s="51"/>
      <c r="P167" s="52"/>
      <c r="Q167" s="70"/>
      <c r="R167" s="53"/>
      <c r="S167" s="70"/>
    </row>
    <row r="168" spans="3:19" s="50" customFormat="1">
      <c r="C168" s="49"/>
      <c r="I168" s="51"/>
      <c r="N168" s="51"/>
      <c r="O168" s="51"/>
      <c r="P168" s="52"/>
      <c r="Q168" s="70"/>
      <c r="R168" s="53"/>
      <c r="S168" s="70"/>
    </row>
    <row r="169" spans="3:19" s="50" customFormat="1">
      <c r="C169" s="49"/>
      <c r="I169" s="51"/>
      <c r="N169" s="51"/>
      <c r="O169" s="51"/>
      <c r="P169" s="52"/>
      <c r="Q169" s="70"/>
      <c r="R169" s="53"/>
      <c r="S169" s="70"/>
    </row>
    <row r="170" spans="3:19" s="50" customFormat="1">
      <c r="C170" s="49"/>
      <c r="I170" s="51"/>
      <c r="N170" s="51"/>
      <c r="O170" s="51"/>
      <c r="P170" s="52"/>
      <c r="Q170" s="70"/>
      <c r="R170" s="53"/>
      <c r="S170" s="70"/>
    </row>
    <row r="171" spans="3:19" s="50" customFormat="1">
      <c r="C171" s="49"/>
      <c r="I171" s="51"/>
      <c r="N171" s="51"/>
      <c r="O171" s="51"/>
      <c r="P171" s="52"/>
      <c r="Q171" s="70"/>
      <c r="R171" s="53"/>
      <c r="S171" s="70"/>
    </row>
    <row r="172" spans="3:19" s="50" customFormat="1">
      <c r="C172" s="49"/>
      <c r="I172" s="51"/>
      <c r="N172" s="51"/>
      <c r="O172" s="51"/>
      <c r="P172" s="52"/>
      <c r="Q172" s="70"/>
      <c r="R172" s="53"/>
      <c r="S172" s="70"/>
    </row>
    <row r="173" spans="3:19" s="50" customFormat="1">
      <c r="C173" s="49"/>
      <c r="I173" s="51"/>
      <c r="N173" s="51"/>
      <c r="O173" s="51"/>
      <c r="P173" s="52"/>
      <c r="Q173" s="70"/>
      <c r="R173" s="53"/>
      <c r="S173" s="70"/>
    </row>
    <row r="174" spans="3:19" s="50" customFormat="1">
      <c r="C174" s="49"/>
      <c r="I174" s="51"/>
      <c r="N174" s="51"/>
      <c r="O174" s="51"/>
      <c r="P174" s="52"/>
      <c r="Q174" s="70"/>
      <c r="R174" s="53"/>
      <c r="S174" s="70"/>
    </row>
    <row r="175" spans="3:19" s="50" customFormat="1">
      <c r="C175" s="49"/>
      <c r="I175" s="51"/>
      <c r="N175" s="51"/>
      <c r="O175" s="51"/>
      <c r="P175" s="52"/>
      <c r="Q175" s="70"/>
      <c r="R175" s="53"/>
      <c r="S175" s="70"/>
    </row>
    <row r="176" spans="3:19" s="50" customFormat="1">
      <c r="C176" s="49"/>
      <c r="I176" s="51"/>
      <c r="N176" s="51"/>
      <c r="O176" s="51"/>
      <c r="P176" s="52"/>
      <c r="Q176" s="70"/>
      <c r="R176" s="53"/>
      <c r="S176" s="70"/>
    </row>
    <row r="177" spans="3:19" s="50" customFormat="1">
      <c r="C177" s="49"/>
      <c r="I177" s="51"/>
      <c r="N177" s="51"/>
      <c r="O177" s="51"/>
      <c r="P177" s="52"/>
      <c r="Q177" s="70"/>
      <c r="R177" s="53"/>
      <c r="S177" s="70"/>
    </row>
    <row r="178" spans="3:19" s="50" customFormat="1">
      <c r="C178" s="49"/>
      <c r="I178" s="51"/>
      <c r="N178" s="51"/>
      <c r="O178" s="51"/>
      <c r="P178" s="52"/>
      <c r="Q178" s="70"/>
      <c r="R178" s="53"/>
      <c r="S178" s="70"/>
    </row>
    <row r="179" spans="3:19" s="50" customFormat="1">
      <c r="C179" s="49"/>
      <c r="I179" s="51"/>
      <c r="N179" s="51"/>
      <c r="O179" s="51"/>
      <c r="P179" s="52"/>
      <c r="Q179" s="70"/>
      <c r="R179" s="53"/>
      <c r="S179" s="70"/>
    </row>
    <row r="180" spans="3:19" s="50" customFormat="1">
      <c r="C180" s="49"/>
      <c r="I180" s="51"/>
      <c r="N180" s="51"/>
      <c r="O180" s="51"/>
      <c r="P180" s="52"/>
      <c r="Q180" s="70"/>
      <c r="R180" s="53"/>
      <c r="S180" s="70"/>
    </row>
    <row r="181" spans="3:19" s="50" customFormat="1">
      <c r="C181" s="49"/>
      <c r="I181" s="51"/>
      <c r="N181" s="51"/>
      <c r="O181" s="51"/>
      <c r="P181" s="52"/>
      <c r="Q181" s="70"/>
      <c r="R181" s="53"/>
      <c r="S181" s="70"/>
    </row>
    <row r="182" spans="3:19" s="50" customFormat="1">
      <c r="C182" s="49"/>
      <c r="I182" s="51"/>
      <c r="N182" s="51"/>
      <c r="O182" s="51"/>
      <c r="P182" s="52"/>
      <c r="Q182" s="70"/>
      <c r="R182" s="53"/>
      <c r="S182" s="70"/>
    </row>
    <row r="183" spans="3:19" s="50" customFormat="1">
      <c r="C183" s="49"/>
      <c r="I183" s="51"/>
      <c r="N183" s="51"/>
      <c r="O183" s="51"/>
      <c r="P183" s="52"/>
      <c r="Q183" s="70"/>
      <c r="R183" s="53"/>
      <c r="S183" s="70"/>
    </row>
    <row r="184" spans="3:19" s="50" customFormat="1">
      <c r="C184" s="49"/>
      <c r="I184" s="51"/>
      <c r="N184" s="51"/>
      <c r="O184" s="51"/>
      <c r="P184" s="52"/>
      <c r="Q184" s="70"/>
      <c r="R184" s="53"/>
      <c r="S184" s="70"/>
    </row>
    <row r="185" spans="3:19" s="50" customFormat="1">
      <c r="C185" s="49"/>
      <c r="I185" s="51"/>
      <c r="N185" s="51"/>
      <c r="O185" s="51"/>
      <c r="P185" s="52"/>
      <c r="Q185" s="70"/>
      <c r="R185" s="53"/>
      <c r="S185" s="70"/>
    </row>
    <row r="186" spans="3:19" s="50" customFormat="1">
      <c r="C186" s="49"/>
      <c r="I186" s="51"/>
      <c r="N186" s="51"/>
      <c r="O186" s="51"/>
      <c r="P186" s="52"/>
      <c r="Q186" s="70"/>
      <c r="R186" s="53"/>
      <c r="S186" s="70"/>
    </row>
    <row r="187" spans="3:19" s="50" customFormat="1">
      <c r="C187" s="49"/>
      <c r="I187" s="51"/>
      <c r="N187" s="51"/>
      <c r="O187" s="51"/>
      <c r="P187" s="52"/>
      <c r="Q187" s="70"/>
      <c r="R187" s="53"/>
      <c r="S187" s="70"/>
    </row>
    <row r="188" spans="3:19" s="50" customFormat="1">
      <c r="C188" s="49"/>
      <c r="I188" s="51"/>
      <c r="N188" s="51"/>
      <c r="O188" s="51"/>
      <c r="P188" s="52"/>
      <c r="Q188" s="70"/>
      <c r="R188" s="53"/>
      <c r="S188" s="70"/>
    </row>
    <row r="189" spans="3:19" s="50" customFormat="1">
      <c r="C189" s="49"/>
      <c r="I189" s="51"/>
      <c r="N189" s="51"/>
      <c r="O189" s="51"/>
      <c r="P189" s="52"/>
      <c r="Q189" s="70"/>
      <c r="R189" s="53"/>
      <c r="S189" s="70"/>
    </row>
    <row r="190" spans="3:19" s="50" customFormat="1">
      <c r="C190" s="49"/>
      <c r="I190" s="51"/>
      <c r="N190" s="51"/>
      <c r="O190" s="51"/>
      <c r="P190" s="52"/>
      <c r="Q190" s="70"/>
      <c r="R190" s="53"/>
      <c r="S190" s="70"/>
    </row>
    <row r="191" spans="3:19" s="50" customFormat="1">
      <c r="C191" s="49"/>
      <c r="I191" s="51"/>
      <c r="N191" s="51"/>
      <c r="O191" s="51"/>
      <c r="P191" s="52"/>
      <c r="Q191" s="70"/>
      <c r="R191" s="53"/>
      <c r="S191" s="70"/>
    </row>
    <row r="192" spans="3:19" s="50" customFormat="1">
      <c r="C192" s="49"/>
      <c r="I192" s="51"/>
      <c r="N192" s="51"/>
      <c r="O192" s="51"/>
      <c r="P192" s="52"/>
      <c r="Q192" s="70"/>
      <c r="R192" s="53"/>
      <c r="S192" s="70"/>
    </row>
    <row r="193" spans="3:19" s="50" customFormat="1">
      <c r="C193" s="49"/>
      <c r="I193" s="51"/>
      <c r="N193" s="51"/>
      <c r="O193" s="51"/>
      <c r="P193" s="52"/>
      <c r="Q193" s="70"/>
      <c r="R193" s="53"/>
      <c r="S193" s="70"/>
    </row>
    <row r="194" spans="3:19" s="50" customFormat="1">
      <c r="C194" s="49"/>
      <c r="I194" s="51"/>
      <c r="N194" s="51"/>
      <c r="O194" s="51"/>
      <c r="P194" s="52"/>
      <c r="Q194" s="70"/>
      <c r="R194" s="53"/>
      <c r="S194" s="70"/>
    </row>
    <row r="195" spans="3:19" s="50" customFormat="1">
      <c r="C195" s="49"/>
      <c r="I195" s="51"/>
      <c r="N195" s="51"/>
      <c r="O195" s="51"/>
      <c r="P195" s="52"/>
      <c r="Q195" s="70"/>
      <c r="R195" s="53"/>
      <c r="S195" s="70"/>
    </row>
    <row r="196" spans="3:19" s="50" customFormat="1">
      <c r="C196" s="49"/>
      <c r="I196" s="51"/>
      <c r="N196" s="51"/>
      <c r="O196" s="51"/>
      <c r="P196" s="52"/>
      <c r="Q196" s="70"/>
      <c r="R196" s="53"/>
      <c r="S196" s="70"/>
    </row>
    <row r="197" spans="3:19" s="50" customFormat="1">
      <c r="C197" s="49"/>
      <c r="I197" s="51"/>
      <c r="N197" s="51"/>
      <c r="O197" s="51"/>
      <c r="P197" s="52"/>
      <c r="Q197" s="70"/>
      <c r="R197" s="53"/>
      <c r="S197" s="70"/>
    </row>
    <row r="198" spans="3:19" s="50" customFormat="1">
      <c r="C198" s="49"/>
      <c r="I198" s="51"/>
      <c r="N198" s="51"/>
      <c r="O198" s="51"/>
      <c r="P198" s="52"/>
      <c r="Q198" s="70"/>
      <c r="R198" s="53"/>
      <c r="S198" s="70"/>
    </row>
    <row r="199" spans="3:19" s="50" customFormat="1">
      <c r="C199" s="49"/>
      <c r="I199" s="51"/>
      <c r="N199" s="51"/>
      <c r="O199" s="51"/>
      <c r="P199" s="52"/>
      <c r="Q199" s="70"/>
      <c r="R199" s="53"/>
      <c r="S199" s="70"/>
    </row>
    <row r="200" spans="3:19" s="50" customFormat="1">
      <c r="C200" s="49"/>
      <c r="I200" s="51"/>
      <c r="N200" s="51"/>
      <c r="O200" s="51"/>
      <c r="P200" s="52"/>
      <c r="Q200" s="70"/>
      <c r="R200" s="53"/>
      <c r="S200" s="70"/>
    </row>
    <row r="201" spans="3:19" s="50" customFormat="1">
      <c r="C201" s="49"/>
      <c r="I201" s="51"/>
      <c r="N201" s="51"/>
      <c r="O201" s="51"/>
      <c r="P201" s="52"/>
      <c r="Q201" s="70"/>
      <c r="R201" s="53"/>
      <c r="S201" s="70"/>
    </row>
    <row r="202" spans="3:19" s="50" customFormat="1">
      <c r="C202" s="49"/>
      <c r="I202" s="51"/>
      <c r="N202" s="51"/>
      <c r="O202" s="51"/>
      <c r="P202" s="52"/>
      <c r="Q202" s="70"/>
      <c r="R202" s="53"/>
      <c r="S202" s="70"/>
    </row>
    <row r="203" spans="3:19" s="50" customFormat="1">
      <c r="C203" s="49"/>
      <c r="I203" s="51"/>
      <c r="N203" s="51"/>
      <c r="O203" s="51"/>
      <c r="P203" s="52"/>
      <c r="Q203" s="70"/>
      <c r="R203" s="53"/>
      <c r="S203" s="70"/>
    </row>
    <row r="204" spans="3:19" s="50" customFormat="1">
      <c r="C204" s="49"/>
      <c r="I204" s="51"/>
      <c r="N204" s="51"/>
      <c r="O204" s="51"/>
      <c r="P204" s="52"/>
      <c r="Q204" s="70"/>
      <c r="R204" s="53"/>
      <c r="S204" s="70"/>
    </row>
    <row r="205" spans="3:19" s="50" customFormat="1">
      <c r="C205" s="49"/>
      <c r="I205" s="51"/>
      <c r="N205" s="51"/>
      <c r="O205" s="51"/>
      <c r="P205" s="52"/>
      <c r="Q205" s="70"/>
      <c r="R205" s="53"/>
      <c r="S205" s="70"/>
    </row>
    <row r="206" spans="3:19" s="50" customFormat="1">
      <c r="C206" s="49"/>
      <c r="I206" s="51"/>
      <c r="N206" s="51"/>
      <c r="O206" s="51"/>
      <c r="P206" s="52"/>
      <c r="Q206" s="70"/>
      <c r="R206" s="53"/>
      <c r="S206" s="70"/>
    </row>
    <row r="207" spans="3:19" s="50" customFormat="1">
      <c r="C207" s="49"/>
      <c r="I207" s="51"/>
      <c r="N207" s="51"/>
      <c r="O207" s="51"/>
      <c r="P207" s="52"/>
      <c r="Q207" s="70"/>
      <c r="R207" s="53"/>
      <c r="S207" s="70"/>
    </row>
    <row r="208" spans="3:19" s="50" customFormat="1">
      <c r="C208" s="49"/>
      <c r="I208" s="51"/>
      <c r="N208" s="51"/>
      <c r="O208" s="51"/>
      <c r="P208" s="52"/>
      <c r="Q208" s="70"/>
      <c r="R208" s="53"/>
      <c r="S208" s="70"/>
    </row>
    <row r="209" spans="3:19" s="50" customFormat="1">
      <c r="C209" s="49"/>
      <c r="I209" s="51"/>
      <c r="N209" s="51"/>
      <c r="O209" s="51"/>
      <c r="P209" s="52"/>
      <c r="Q209" s="70"/>
      <c r="R209" s="53"/>
      <c r="S209" s="70"/>
    </row>
    <row r="210" spans="3:19" s="50" customFormat="1">
      <c r="C210" s="49"/>
      <c r="I210" s="51"/>
      <c r="N210" s="51"/>
      <c r="O210" s="51"/>
      <c r="P210" s="52"/>
      <c r="Q210" s="70"/>
      <c r="R210" s="53"/>
      <c r="S210" s="70"/>
    </row>
    <row r="211" spans="3:19" s="50" customFormat="1">
      <c r="C211" s="49"/>
      <c r="I211" s="51"/>
      <c r="N211" s="51"/>
      <c r="O211" s="51"/>
      <c r="P211" s="52"/>
      <c r="Q211" s="70"/>
      <c r="R211" s="53"/>
      <c r="S211" s="70"/>
    </row>
    <row r="212" spans="3:19" s="50" customFormat="1">
      <c r="C212" s="49"/>
      <c r="I212" s="51"/>
      <c r="N212" s="51"/>
      <c r="O212" s="51"/>
      <c r="P212" s="52"/>
      <c r="Q212" s="70"/>
      <c r="R212" s="53"/>
      <c r="S212" s="70"/>
    </row>
    <row r="213" spans="3:19" s="50" customFormat="1">
      <c r="C213" s="49"/>
      <c r="I213" s="51"/>
      <c r="N213" s="51"/>
      <c r="O213" s="51"/>
      <c r="P213" s="52"/>
      <c r="Q213" s="70"/>
      <c r="R213" s="53"/>
      <c r="S213" s="70"/>
    </row>
    <row r="214" spans="3:19" s="50" customFormat="1">
      <c r="C214" s="49"/>
      <c r="I214" s="51"/>
      <c r="N214" s="51"/>
      <c r="O214" s="51"/>
      <c r="P214" s="52"/>
      <c r="Q214" s="70"/>
      <c r="R214" s="53"/>
      <c r="S214" s="70"/>
    </row>
    <row r="215" spans="3:19" s="50" customFormat="1">
      <c r="C215" s="49"/>
      <c r="I215" s="51"/>
      <c r="N215" s="51"/>
      <c r="O215" s="51"/>
      <c r="P215" s="52"/>
      <c r="Q215" s="70"/>
      <c r="R215" s="53"/>
      <c r="S215" s="70"/>
    </row>
    <row r="216" spans="3:19" s="50" customFormat="1">
      <c r="C216" s="49"/>
      <c r="I216" s="51"/>
      <c r="N216" s="51"/>
      <c r="O216" s="51"/>
      <c r="P216" s="52"/>
      <c r="Q216" s="70"/>
      <c r="R216" s="53"/>
      <c r="S216" s="70"/>
    </row>
    <row r="217" spans="3:19" s="50" customFormat="1">
      <c r="C217" s="49"/>
      <c r="I217" s="51"/>
      <c r="N217" s="51"/>
      <c r="O217" s="51"/>
      <c r="P217" s="52"/>
      <c r="Q217" s="70"/>
      <c r="R217" s="53"/>
      <c r="S217" s="70"/>
    </row>
    <row r="218" spans="3:19" s="50" customFormat="1">
      <c r="C218" s="49"/>
      <c r="I218" s="51"/>
      <c r="N218" s="51"/>
      <c r="O218" s="51"/>
      <c r="P218" s="52"/>
      <c r="Q218" s="70"/>
      <c r="R218" s="53"/>
      <c r="S218" s="70"/>
    </row>
    <row r="219" spans="3:19" s="50" customFormat="1">
      <c r="C219" s="49"/>
      <c r="I219" s="51"/>
      <c r="N219" s="51"/>
      <c r="O219" s="51"/>
      <c r="P219" s="52"/>
      <c r="Q219" s="70"/>
      <c r="R219" s="53"/>
      <c r="S219" s="70"/>
    </row>
    <row r="220" spans="3:19" s="50" customFormat="1">
      <c r="C220" s="49"/>
      <c r="I220" s="51"/>
      <c r="N220" s="51"/>
      <c r="O220" s="51"/>
      <c r="P220" s="52"/>
      <c r="Q220" s="70"/>
      <c r="R220" s="53"/>
      <c r="S220" s="70"/>
    </row>
    <row r="221" spans="3:19" s="50" customFormat="1">
      <c r="C221" s="49"/>
      <c r="I221" s="51"/>
      <c r="N221" s="51"/>
      <c r="O221" s="51"/>
      <c r="P221" s="52"/>
      <c r="Q221" s="70"/>
      <c r="R221" s="53"/>
      <c r="S221" s="70"/>
    </row>
    <row r="222" spans="3:19" s="50" customFormat="1">
      <c r="C222" s="49"/>
      <c r="I222" s="51"/>
      <c r="N222" s="51"/>
      <c r="O222" s="51"/>
      <c r="P222" s="52"/>
      <c r="Q222" s="70"/>
      <c r="R222" s="53"/>
      <c r="S222" s="70"/>
    </row>
    <row r="223" spans="3:19" s="50" customFormat="1">
      <c r="C223" s="49"/>
      <c r="I223" s="51"/>
      <c r="N223" s="51"/>
      <c r="O223" s="51"/>
      <c r="P223" s="52"/>
      <c r="Q223" s="70"/>
      <c r="R223" s="53"/>
      <c r="S223" s="70"/>
    </row>
    <row r="224" spans="3:19" s="50" customFormat="1">
      <c r="C224" s="49"/>
      <c r="I224" s="51"/>
      <c r="N224" s="51"/>
      <c r="O224" s="51"/>
      <c r="P224" s="52"/>
      <c r="Q224" s="70"/>
      <c r="R224" s="53"/>
      <c r="S224" s="70"/>
    </row>
    <row r="225" spans="3:19" s="50" customFormat="1">
      <c r="C225" s="49"/>
      <c r="I225" s="51"/>
      <c r="N225" s="51"/>
      <c r="O225" s="51"/>
      <c r="P225" s="52"/>
      <c r="Q225" s="70"/>
      <c r="R225" s="53"/>
      <c r="S225" s="70"/>
    </row>
    <row r="226" spans="3:19" s="50" customFormat="1">
      <c r="C226" s="49"/>
      <c r="I226" s="51"/>
      <c r="N226" s="51"/>
      <c r="O226" s="51"/>
      <c r="P226" s="52"/>
      <c r="Q226" s="70"/>
      <c r="R226" s="53"/>
      <c r="S226" s="70"/>
    </row>
    <row r="227" spans="3:19" s="50" customFormat="1">
      <c r="C227" s="49"/>
      <c r="I227" s="51"/>
      <c r="N227" s="51"/>
      <c r="O227" s="51"/>
      <c r="P227" s="52"/>
      <c r="Q227" s="70"/>
      <c r="R227" s="53"/>
      <c r="S227" s="70"/>
    </row>
    <row r="228" spans="3:19" s="50" customFormat="1">
      <c r="C228" s="49"/>
      <c r="I228" s="51"/>
      <c r="N228" s="51"/>
      <c r="O228" s="51"/>
      <c r="P228" s="52"/>
      <c r="Q228" s="70"/>
      <c r="R228" s="53"/>
      <c r="S228" s="70"/>
    </row>
    <row r="229" spans="3:19" s="50" customFormat="1">
      <c r="C229" s="49"/>
      <c r="I229" s="51"/>
      <c r="N229" s="51"/>
      <c r="O229" s="51"/>
      <c r="P229" s="52"/>
      <c r="Q229" s="70"/>
      <c r="R229" s="53"/>
      <c r="S229" s="70"/>
    </row>
    <row r="230" spans="3:19" s="50" customFormat="1">
      <c r="C230" s="49"/>
      <c r="I230" s="51"/>
      <c r="N230" s="51"/>
      <c r="O230" s="51"/>
      <c r="P230" s="52"/>
      <c r="Q230" s="70"/>
      <c r="R230" s="53"/>
      <c r="S230" s="70"/>
    </row>
    <row r="231" spans="3:19" s="50" customFormat="1">
      <c r="C231" s="49"/>
      <c r="I231" s="51"/>
      <c r="N231" s="51"/>
      <c r="O231" s="51"/>
      <c r="P231" s="52"/>
      <c r="Q231" s="70"/>
      <c r="R231" s="53"/>
      <c r="S231" s="70"/>
    </row>
    <row r="232" spans="3:19" s="50" customFormat="1">
      <c r="C232" s="49"/>
      <c r="I232" s="51"/>
      <c r="N232" s="51"/>
      <c r="O232" s="51"/>
      <c r="P232" s="52"/>
      <c r="Q232" s="70"/>
      <c r="R232" s="53"/>
      <c r="S232" s="70"/>
    </row>
    <row r="233" spans="3:19" s="50" customFormat="1">
      <c r="C233" s="49"/>
      <c r="I233" s="51"/>
      <c r="N233" s="51"/>
      <c r="O233" s="51"/>
      <c r="P233" s="52"/>
      <c r="Q233" s="70"/>
      <c r="R233" s="53"/>
      <c r="S233" s="70"/>
    </row>
    <row r="234" spans="3:19" s="50" customFormat="1">
      <c r="C234" s="49"/>
      <c r="I234" s="51"/>
      <c r="N234" s="51"/>
      <c r="O234" s="51"/>
      <c r="P234" s="52"/>
      <c r="Q234" s="70"/>
      <c r="R234" s="53"/>
      <c r="S234" s="70"/>
    </row>
    <row r="235" spans="3:19" s="50" customFormat="1">
      <c r="C235" s="49"/>
      <c r="I235" s="51"/>
      <c r="N235" s="51"/>
      <c r="O235" s="51"/>
      <c r="P235" s="52"/>
      <c r="Q235" s="70"/>
      <c r="R235" s="53"/>
      <c r="S235" s="70"/>
    </row>
    <row r="236" spans="3:19" s="50" customFormat="1">
      <c r="C236" s="49"/>
      <c r="I236" s="51"/>
      <c r="N236" s="51"/>
      <c r="O236" s="51"/>
      <c r="P236" s="52"/>
      <c r="Q236" s="70"/>
      <c r="R236" s="53"/>
      <c r="S236" s="70"/>
    </row>
    <row r="237" spans="3:19" s="50" customFormat="1">
      <c r="C237" s="49"/>
      <c r="I237" s="51"/>
      <c r="N237" s="51"/>
      <c r="O237" s="51"/>
      <c r="P237" s="52"/>
      <c r="Q237" s="70"/>
      <c r="R237" s="53"/>
      <c r="S237" s="70"/>
    </row>
    <row r="238" spans="3:19" s="50" customFormat="1">
      <c r="C238" s="49"/>
      <c r="I238" s="51"/>
      <c r="N238" s="51"/>
      <c r="O238" s="51"/>
      <c r="P238" s="52"/>
      <c r="Q238" s="70"/>
      <c r="R238" s="53"/>
      <c r="S238" s="70"/>
    </row>
    <row r="239" spans="3:19" s="50" customFormat="1">
      <c r="C239" s="49"/>
      <c r="I239" s="51"/>
      <c r="N239" s="51"/>
      <c r="O239" s="51"/>
      <c r="P239" s="52"/>
      <c r="Q239" s="70"/>
      <c r="R239" s="53"/>
      <c r="S239" s="70"/>
    </row>
    <row r="240" spans="3:19" s="50" customFormat="1">
      <c r="C240" s="49"/>
      <c r="I240" s="51"/>
      <c r="N240" s="51"/>
      <c r="O240" s="51"/>
      <c r="P240" s="52"/>
      <c r="Q240" s="70"/>
      <c r="R240" s="53"/>
      <c r="S240" s="70"/>
    </row>
    <row r="241" spans="3:19" s="50" customFormat="1">
      <c r="C241" s="49"/>
      <c r="I241" s="51"/>
      <c r="N241" s="51"/>
      <c r="O241" s="51"/>
      <c r="P241" s="52"/>
      <c r="Q241" s="70"/>
      <c r="R241" s="53"/>
      <c r="S241" s="70"/>
    </row>
    <row r="242" spans="3:19" s="50" customFormat="1">
      <c r="C242" s="49"/>
      <c r="I242" s="51"/>
      <c r="N242" s="51"/>
      <c r="O242" s="51"/>
      <c r="P242" s="52"/>
      <c r="Q242" s="70"/>
      <c r="R242" s="53"/>
      <c r="S242" s="70"/>
    </row>
    <row r="243" spans="3:19" s="50" customFormat="1">
      <c r="C243" s="49"/>
      <c r="I243" s="51"/>
      <c r="N243" s="51"/>
      <c r="O243" s="51"/>
      <c r="P243" s="52"/>
      <c r="Q243" s="70"/>
      <c r="R243" s="53"/>
      <c r="S243" s="70"/>
    </row>
    <row r="244" spans="3:19" s="50" customFormat="1">
      <c r="C244" s="49"/>
      <c r="I244" s="51"/>
      <c r="N244" s="51"/>
      <c r="O244" s="51"/>
      <c r="P244" s="52"/>
      <c r="Q244" s="70"/>
      <c r="R244" s="53"/>
      <c r="S244" s="70"/>
    </row>
    <row r="245" spans="3:19" s="50" customFormat="1">
      <c r="C245" s="49"/>
      <c r="I245" s="51"/>
      <c r="N245" s="51"/>
      <c r="O245" s="51"/>
      <c r="P245" s="52"/>
      <c r="Q245" s="70"/>
      <c r="R245" s="53"/>
      <c r="S245" s="70"/>
    </row>
    <row r="246" spans="3:19" s="50" customFormat="1">
      <c r="C246" s="49"/>
      <c r="I246" s="51"/>
      <c r="N246" s="51"/>
      <c r="O246" s="51"/>
      <c r="P246" s="52"/>
      <c r="Q246" s="70"/>
      <c r="R246" s="53"/>
      <c r="S246" s="70"/>
    </row>
    <row r="247" spans="3:19" s="50" customFormat="1">
      <c r="C247" s="49"/>
      <c r="I247" s="51"/>
      <c r="N247" s="51"/>
      <c r="O247" s="51"/>
      <c r="P247" s="52"/>
      <c r="Q247" s="70"/>
      <c r="R247" s="53"/>
      <c r="S247" s="70"/>
    </row>
    <row r="248" spans="3:19" s="50" customFormat="1">
      <c r="C248" s="49"/>
      <c r="I248" s="51"/>
      <c r="N248" s="51"/>
      <c r="O248" s="51"/>
      <c r="P248" s="52"/>
      <c r="Q248" s="70"/>
      <c r="R248" s="53"/>
      <c r="S248" s="70"/>
    </row>
    <row r="249" spans="3:19" s="50" customFormat="1">
      <c r="C249" s="49"/>
      <c r="I249" s="51"/>
      <c r="N249" s="51"/>
      <c r="O249" s="51"/>
      <c r="P249" s="52"/>
      <c r="Q249" s="70"/>
      <c r="R249" s="53"/>
      <c r="S249" s="70"/>
    </row>
    <row r="250" spans="3:19" s="50" customFormat="1">
      <c r="C250" s="49"/>
      <c r="I250" s="51"/>
      <c r="N250" s="51"/>
      <c r="O250" s="51"/>
      <c r="P250" s="52"/>
      <c r="Q250" s="70"/>
      <c r="R250" s="53"/>
      <c r="S250" s="70"/>
    </row>
    <row r="251" spans="3:19" s="50" customFormat="1">
      <c r="C251" s="49"/>
      <c r="I251" s="51"/>
      <c r="N251" s="51"/>
      <c r="O251" s="51"/>
      <c r="P251" s="52"/>
      <c r="Q251" s="70"/>
      <c r="R251" s="53"/>
      <c r="S251" s="70"/>
    </row>
    <row r="252" spans="3:19" s="50" customFormat="1">
      <c r="C252" s="49"/>
      <c r="I252" s="51"/>
      <c r="N252" s="51"/>
      <c r="O252" s="51"/>
      <c r="P252" s="52"/>
      <c r="Q252" s="70"/>
      <c r="R252" s="53"/>
      <c r="S252" s="70"/>
    </row>
    <row r="253" spans="3:19" s="50" customFormat="1">
      <c r="C253" s="49"/>
      <c r="I253" s="51"/>
      <c r="N253" s="51"/>
      <c r="O253" s="51"/>
      <c r="P253" s="52"/>
      <c r="Q253" s="70"/>
      <c r="R253" s="53"/>
      <c r="S253" s="70"/>
    </row>
    <row r="254" spans="3:19" s="50" customFormat="1">
      <c r="C254" s="49"/>
      <c r="I254" s="51"/>
      <c r="N254" s="51"/>
      <c r="O254" s="51"/>
      <c r="P254" s="52"/>
      <c r="Q254" s="70"/>
      <c r="R254" s="53"/>
      <c r="S254" s="70"/>
    </row>
    <row r="255" spans="3:19" s="50" customFormat="1">
      <c r="C255" s="49"/>
      <c r="I255" s="51"/>
      <c r="N255" s="51"/>
      <c r="O255" s="51"/>
      <c r="P255" s="52"/>
      <c r="Q255" s="70"/>
      <c r="R255" s="53"/>
      <c r="S255" s="70"/>
    </row>
    <row r="256" spans="3:19" s="50" customFormat="1">
      <c r="C256" s="49"/>
      <c r="I256" s="51"/>
      <c r="N256" s="51"/>
      <c r="O256" s="51"/>
      <c r="P256" s="52"/>
      <c r="Q256" s="70"/>
      <c r="R256" s="53"/>
      <c r="S256" s="70"/>
    </row>
    <row r="257" spans="3:19" s="50" customFormat="1">
      <c r="C257" s="49"/>
      <c r="I257" s="51"/>
      <c r="N257" s="51"/>
      <c r="O257" s="51"/>
      <c r="P257" s="52"/>
      <c r="Q257" s="70"/>
      <c r="R257" s="53"/>
      <c r="S257" s="70"/>
    </row>
    <row r="258" spans="3:19" s="50" customFormat="1">
      <c r="C258" s="49"/>
      <c r="I258" s="51"/>
      <c r="N258" s="51"/>
      <c r="O258" s="51"/>
      <c r="P258" s="52"/>
      <c r="Q258" s="70"/>
      <c r="R258" s="53"/>
      <c r="S258" s="70"/>
    </row>
    <row r="259" spans="3:19" s="50" customFormat="1">
      <c r="C259" s="49"/>
      <c r="I259" s="51"/>
      <c r="N259" s="51"/>
      <c r="O259" s="51"/>
      <c r="P259" s="52"/>
      <c r="Q259" s="70"/>
      <c r="R259" s="53"/>
      <c r="S259" s="70"/>
    </row>
    <row r="260" spans="3:19" s="50" customFormat="1">
      <c r="C260" s="49"/>
      <c r="I260" s="51"/>
      <c r="N260" s="51"/>
      <c r="O260" s="51"/>
      <c r="P260" s="52"/>
      <c r="Q260" s="70"/>
      <c r="R260" s="53"/>
      <c r="S260" s="70"/>
    </row>
    <row r="261" spans="3:19" s="50" customFormat="1">
      <c r="C261" s="49"/>
      <c r="I261" s="51"/>
      <c r="N261" s="51"/>
      <c r="O261" s="51"/>
      <c r="P261" s="52"/>
      <c r="Q261" s="70"/>
      <c r="R261" s="53"/>
      <c r="S261" s="70"/>
    </row>
    <row r="262" spans="3:19" s="50" customFormat="1">
      <c r="C262" s="49"/>
      <c r="I262" s="51"/>
      <c r="N262" s="51"/>
      <c r="O262" s="51"/>
      <c r="P262" s="52"/>
      <c r="Q262" s="70"/>
      <c r="R262" s="53"/>
      <c r="S262" s="70"/>
    </row>
    <row r="263" spans="3:19" s="50" customFormat="1">
      <c r="C263" s="49"/>
      <c r="I263" s="51"/>
      <c r="N263" s="51"/>
      <c r="O263" s="51"/>
      <c r="P263" s="52"/>
      <c r="Q263" s="70"/>
      <c r="R263" s="53"/>
      <c r="S263" s="70"/>
    </row>
    <row r="264" spans="3:19" s="50" customFormat="1">
      <c r="C264" s="49"/>
      <c r="I264" s="51"/>
      <c r="N264" s="51"/>
      <c r="O264" s="51"/>
      <c r="P264" s="52"/>
      <c r="Q264" s="70"/>
      <c r="R264" s="53"/>
      <c r="S264" s="70"/>
    </row>
    <row r="265" spans="3:19" s="50" customFormat="1">
      <c r="C265" s="49"/>
      <c r="I265" s="51"/>
      <c r="N265" s="51"/>
      <c r="O265" s="51"/>
      <c r="P265" s="52"/>
      <c r="Q265" s="70"/>
      <c r="R265" s="53"/>
      <c r="S265" s="70"/>
    </row>
    <row r="266" spans="3:19" s="50" customFormat="1">
      <c r="C266" s="49"/>
      <c r="I266" s="51"/>
      <c r="N266" s="51"/>
      <c r="O266" s="51"/>
      <c r="P266" s="52"/>
      <c r="Q266" s="70"/>
      <c r="R266" s="53"/>
      <c r="S266" s="70"/>
    </row>
    <row r="267" spans="3:19" s="50" customFormat="1">
      <c r="C267" s="49"/>
      <c r="I267" s="51"/>
      <c r="N267" s="51"/>
      <c r="O267" s="51"/>
      <c r="P267" s="52"/>
      <c r="Q267" s="70"/>
      <c r="R267" s="53"/>
      <c r="S267" s="70"/>
    </row>
    <row r="268" spans="3:19" s="50" customFormat="1">
      <c r="C268" s="49"/>
      <c r="I268" s="51"/>
      <c r="N268" s="51"/>
      <c r="O268" s="51"/>
      <c r="P268" s="52"/>
      <c r="Q268" s="70"/>
      <c r="R268" s="53"/>
      <c r="S268" s="70"/>
    </row>
    <row r="269" spans="3:19" s="50" customFormat="1">
      <c r="C269" s="49"/>
      <c r="I269" s="51"/>
      <c r="N269" s="51"/>
      <c r="O269" s="51"/>
      <c r="P269" s="52"/>
      <c r="Q269" s="70"/>
      <c r="R269" s="53"/>
      <c r="S269" s="70"/>
    </row>
    <row r="270" spans="3:19" s="50" customFormat="1">
      <c r="C270" s="49"/>
      <c r="I270" s="51"/>
      <c r="N270" s="51"/>
      <c r="O270" s="51"/>
      <c r="P270" s="52"/>
      <c r="Q270" s="70"/>
      <c r="R270" s="53"/>
      <c r="S270" s="70"/>
    </row>
    <row r="271" spans="3:19" s="50" customFormat="1">
      <c r="C271" s="49"/>
      <c r="I271" s="51"/>
      <c r="N271" s="51"/>
      <c r="O271" s="51"/>
      <c r="P271" s="52"/>
      <c r="Q271" s="70"/>
      <c r="R271" s="53"/>
      <c r="S271" s="70"/>
    </row>
    <row r="272" spans="3:19" s="50" customFormat="1">
      <c r="C272" s="49"/>
      <c r="I272" s="51"/>
      <c r="N272" s="51"/>
      <c r="O272" s="51"/>
      <c r="P272" s="52"/>
      <c r="Q272" s="70"/>
      <c r="R272" s="53"/>
      <c r="S272" s="70"/>
    </row>
    <row r="273" spans="3:19" s="50" customFormat="1">
      <c r="C273" s="49"/>
      <c r="I273" s="51"/>
      <c r="N273" s="51"/>
      <c r="O273" s="51"/>
      <c r="P273" s="52"/>
      <c r="Q273" s="70"/>
      <c r="R273" s="53"/>
      <c r="S273" s="70"/>
    </row>
    <row r="274" spans="3:19" s="50" customFormat="1">
      <c r="C274" s="49"/>
      <c r="I274" s="51"/>
      <c r="N274" s="51"/>
      <c r="O274" s="51"/>
      <c r="P274" s="52"/>
      <c r="Q274" s="70"/>
      <c r="R274" s="53"/>
      <c r="S274" s="70"/>
    </row>
    <row r="275" spans="3:19" s="50" customFormat="1">
      <c r="C275" s="49"/>
      <c r="I275" s="51"/>
      <c r="N275" s="51"/>
      <c r="O275" s="51"/>
      <c r="P275" s="52"/>
      <c r="Q275" s="70"/>
      <c r="R275" s="53"/>
      <c r="S275" s="70"/>
    </row>
    <row r="276" spans="3:19" s="50" customFormat="1">
      <c r="C276" s="49"/>
      <c r="I276" s="51"/>
      <c r="N276" s="51"/>
      <c r="O276" s="51"/>
      <c r="P276" s="52"/>
      <c r="Q276" s="70"/>
      <c r="R276" s="53"/>
      <c r="S276" s="70"/>
    </row>
    <row r="277" spans="3:19" s="50" customFormat="1">
      <c r="C277" s="49"/>
      <c r="I277" s="51"/>
      <c r="N277" s="51"/>
      <c r="O277" s="51"/>
      <c r="P277" s="52"/>
      <c r="Q277" s="70"/>
      <c r="R277" s="53"/>
      <c r="S277" s="70"/>
    </row>
    <row r="278" spans="3:19" s="50" customFormat="1">
      <c r="C278" s="49"/>
      <c r="I278" s="51"/>
      <c r="N278" s="51"/>
      <c r="O278" s="51"/>
      <c r="P278" s="52"/>
      <c r="Q278" s="70"/>
      <c r="R278" s="53"/>
      <c r="S278" s="70"/>
    </row>
    <row r="279" spans="3:19" s="50" customFormat="1">
      <c r="C279" s="49"/>
      <c r="I279" s="51"/>
      <c r="N279" s="51"/>
      <c r="O279" s="51"/>
      <c r="P279" s="52"/>
      <c r="Q279" s="70"/>
      <c r="R279" s="53"/>
      <c r="S279" s="70"/>
    </row>
    <row r="280" spans="3:19" s="50" customFormat="1">
      <c r="C280" s="49"/>
      <c r="I280" s="51"/>
      <c r="N280" s="51"/>
      <c r="O280" s="51"/>
      <c r="P280" s="52"/>
      <c r="Q280" s="70"/>
      <c r="R280" s="53"/>
      <c r="S280" s="70"/>
    </row>
    <row r="281" spans="3:19" s="50" customFormat="1">
      <c r="C281" s="49"/>
      <c r="I281" s="51"/>
      <c r="N281" s="51"/>
      <c r="O281" s="51"/>
      <c r="P281" s="52"/>
      <c r="Q281" s="70"/>
      <c r="R281" s="53"/>
      <c r="S281" s="70"/>
    </row>
    <row r="282" spans="3:19" s="50" customFormat="1">
      <c r="C282" s="49"/>
      <c r="I282" s="51"/>
      <c r="N282" s="51"/>
      <c r="O282" s="51"/>
      <c r="P282" s="52"/>
      <c r="Q282" s="70"/>
      <c r="R282" s="53"/>
      <c r="S282" s="70"/>
    </row>
    <row r="283" spans="3:19" s="50" customFormat="1">
      <c r="C283" s="49"/>
      <c r="I283" s="51"/>
      <c r="N283" s="51"/>
      <c r="O283" s="51"/>
      <c r="P283" s="52"/>
      <c r="Q283" s="70"/>
      <c r="R283" s="53"/>
      <c r="S283" s="70"/>
    </row>
    <row r="284" spans="3:19" s="50" customFormat="1">
      <c r="C284" s="49"/>
      <c r="I284" s="51"/>
      <c r="N284" s="51"/>
      <c r="O284" s="51"/>
      <c r="P284" s="52"/>
      <c r="Q284" s="70"/>
      <c r="R284" s="53"/>
      <c r="S284" s="70"/>
    </row>
    <row r="285" spans="3:19" s="50" customFormat="1">
      <c r="C285" s="49"/>
      <c r="I285" s="51"/>
      <c r="N285" s="51"/>
      <c r="O285" s="51"/>
      <c r="P285" s="52"/>
      <c r="Q285" s="70"/>
      <c r="R285" s="53"/>
      <c r="S285" s="70"/>
    </row>
    <row r="286" spans="3:19" s="50" customFormat="1">
      <c r="C286" s="49"/>
      <c r="I286" s="51"/>
      <c r="N286" s="51"/>
      <c r="O286" s="51"/>
      <c r="P286" s="52"/>
      <c r="Q286" s="70"/>
      <c r="R286" s="53"/>
      <c r="S286" s="70"/>
    </row>
    <row r="287" spans="3:19" s="50" customFormat="1">
      <c r="C287" s="49"/>
      <c r="I287" s="51"/>
      <c r="N287" s="51"/>
      <c r="O287" s="51"/>
      <c r="P287" s="52"/>
      <c r="Q287" s="70"/>
      <c r="R287" s="53"/>
      <c r="S287" s="70"/>
    </row>
    <row r="288" spans="3:19" s="50" customFormat="1">
      <c r="C288" s="49"/>
      <c r="I288" s="51"/>
      <c r="N288" s="51"/>
      <c r="O288" s="51"/>
      <c r="P288" s="52"/>
      <c r="Q288" s="70"/>
      <c r="R288" s="53"/>
      <c r="S288" s="70"/>
    </row>
    <row r="289" spans="3:19" s="50" customFormat="1">
      <c r="C289" s="49"/>
      <c r="I289" s="51"/>
      <c r="N289" s="51"/>
      <c r="O289" s="51"/>
      <c r="P289" s="52"/>
      <c r="Q289" s="70"/>
      <c r="R289" s="53"/>
      <c r="S289" s="70"/>
    </row>
    <row r="290" spans="3:19" s="50" customFormat="1">
      <c r="C290" s="49"/>
      <c r="I290" s="51"/>
      <c r="N290" s="51"/>
      <c r="O290" s="51"/>
      <c r="P290" s="52"/>
      <c r="Q290" s="70"/>
      <c r="R290" s="53"/>
      <c r="S290" s="70"/>
    </row>
    <row r="291" spans="3:19" s="50" customFormat="1">
      <c r="C291" s="49"/>
      <c r="I291" s="51"/>
      <c r="N291" s="51"/>
      <c r="O291" s="51"/>
      <c r="P291" s="52"/>
      <c r="Q291" s="70"/>
      <c r="R291" s="53"/>
      <c r="S291" s="70"/>
    </row>
    <row r="292" spans="3:19" s="50" customFormat="1">
      <c r="C292" s="49"/>
      <c r="I292" s="51"/>
      <c r="N292" s="51"/>
      <c r="O292" s="51"/>
      <c r="P292" s="52"/>
      <c r="Q292" s="70"/>
      <c r="R292" s="53"/>
      <c r="S292" s="70"/>
    </row>
    <row r="293" spans="3:19" s="50" customFormat="1">
      <c r="C293" s="49"/>
      <c r="I293" s="51"/>
      <c r="N293" s="51"/>
      <c r="O293" s="51"/>
      <c r="P293" s="52"/>
      <c r="Q293" s="70"/>
      <c r="R293" s="53"/>
      <c r="S293" s="70"/>
    </row>
    <row r="294" spans="3:19" s="50" customFormat="1">
      <c r="C294" s="49"/>
      <c r="I294" s="51"/>
      <c r="N294" s="51"/>
      <c r="O294" s="51"/>
      <c r="P294" s="52"/>
      <c r="Q294" s="70"/>
      <c r="R294" s="53"/>
      <c r="S294" s="70"/>
    </row>
    <row r="295" spans="3:19" s="50" customFormat="1">
      <c r="C295" s="49"/>
      <c r="I295" s="51"/>
      <c r="N295" s="51"/>
      <c r="O295" s="51"/>
      <c r="P295" s="52"/>
      <c r="Q295" s="70"/>
      <c r="R295" s="53"/>
      <c r="S295" s="70"/>
    </row>
    <row r="296" spans="3:19" s="50" customFormat="1">
      <c r="C296" s="49"/>
      <c r="I296" s="51"/>
      <c r="N296" s="51"/>
      <c r="O296" s="51"/>
      <c r="P296" s="52"/>
      <c r="Q296" s="70"/>
      <c r="R296" s="53"/>
      <c r="S296" s="70"/>
    </row>
    <row r="297" spans="3:19" s="50" customFormat="1">
      <c r="C297" s="49"/>
      <c r="I297" s="51"/>
      <c r="N297" s="51"/>
      <c r="O297" s="51"/>
      <c r="P297" s="52"/>
      <c r="Q297" s="70"/>
      <c r="R297" s="53"/>
      <c r="S297" s="70"/>
    </row>
    <row r="298" spans="3:19" s="50" customFormat="1">
      <c r="C298" s="49"/>
      <c r="I298" s="51"/>
      <c r="N298" s="51"/>
      <c r="O298" s="51"/>
      <c r="P298" s="52"/>
      <c r="Q298" s="70"/>
      <c r="R298" s="53"/>
      <c r="S298" s="70"/>
    </row>
    <row r="299" spans="3:19" s="50" customFormat="1">
      <c r="C299" s="49"/>
      <c r="I299" s="51"/>
      <c r="N299" s="51"/>
      <c r="O299" s="51"/>
      <c r="P299" s="52"/>
      <c r="Q299" s="70"/>
      <c r="R299" s="53"/>
      <c r="S299" s="70"/>
    </row>
    <row r="300" spans="3:19" s="50" customFormat="1">
      <c r="C300" s="49"/>
      <c r="I300" s="51"/>
      <c r="N300" s="51"/>
      <c r="O300" s="51"/>
      <c r="P300" s="52"/>
      <c r="Q300" s="70"/>
      <c r="R300" s="53"/>
      <c r="S300" s="70"/>
    </row>
    <row r="301" spans="3:19" s="50" customFormat="1">
      <c r="C301" s="49"/>
      <c r="I301" s="51"/>
      <c r="N301" s="51"/>
      <c r="O301" s="51"/>
      <c r="P301" s="52"/>
      <c r="Q301" s="70"/>
      <c r="R301" s="53"/>
      <c r="S301" s="70"/>
    </row>
    <row r="302" spans="3:19" s="50" customFormat="1">
      <c r="C302" s="49"/>
      <c r="I302" s="51"/>
      <c r="N302" s="51"/>
      <c r="O302" s="51"/>
      <c r="P302" s="52"/>
      <c r="Q302" s="70"/>
      <c r="R302" s="53"/>
      <c r="S302" s="70"/>
    </row>
    <row r="303" spans="3:19" s="50" customFormat="1">
      <c r="C303" s="49"/>
      <c r="I303" s="51"/>
      <c r="N303" s="51"/>
      <c r="O303" s="51"/>
      <c r="P303" s="52"/>
      <c r="Q303" s="70"/>
      <c r="R303" s="53"/>
      <c r="S303" s="70"/>
    </row>
    <row r="304" spans="3:19" s="50" customFormat="1">
      <c r="C304" s="49"/>
      <c r="I304" s="51"/>
      <c r="N304" s="51"/>
      <c r="O304" s="51"/>
      <c r="P304" s="52"/>
      <c r="Q304" s="70"/>
      <c r="R304" s="53"/>
      <c r="S304" s="70"/>
    </row>
    <row r="305" spans="3:19" s="50" customFormat="1">
      <c r="C305" s="49"/>
      <c r="I305" s="51"/>
      <c r="N305" s="51"/>
      <c r="O305" s="51"/>
      <c r="P305" s="52"/>
      <c r="Q305" s="70"/>
      <c r="R305" s="53"/>
      <c r="S305" s="70"/>
    </row>
    <row r="306" spans="3:19" s="50" customFormat="1">
      <c r="C306" s="49"/>
      <c r="I306" s="51"/>
      <c r="N306" s="51"/>
      <c r="O306" s="51"/>
      <c r="P306" s="52"/>
      <c r="Q306" s="70"/>
      <c r="R306" s="53"/>
      <c r="S306" s="70"/>
    </row>
    <row r="307" spans="3:19" s="50" customFormat="1">
      <c r="C307" s="49"/>
      <c r="I307" s="51"/>
      <c r="N307" s="51"/>
      <c r="O307" s="51"/>
      <c r="P307" s="52"/>
      <c r="Q307" s="70"/>
      <c r="R307" s="53"/>
      <c r="S307" s="70"/>
    </row>
    <row r="308" spans="3:19" s="50" customFormat="1">
      <c r="C308" s="49"/>
      <c r="I308" s="51"/>
      <c r="N308" s="51"/>
      <c r="O308" s="51"/>
      <c r="P308" s="52"/>
      <c r="Q308" s="70"/>
      <c r="R308" s="53"/>
      <c r="S308" s="70"/>
    </row>
    <row r="309" spans="3:19" s="50" customFormat="1">
      <c r="C309" s="49"/>
      <c r="I309" s="51"/>
      <c r="N309" s="51"/>
      <c r="O309" s="51"/>
      <c r="P309" s="52"/>
      <c r="Q309" s="70"/>
      <c r="R309" s="53"/>
      <c r="S309" s="70"/>
    </row>
    <row r="310" spans="3:19" s="50" customFormat="1">
      <c r="C310" s="49"/>
      <c r="I310" s="51"/>
      <c r="N310" s="51"/>
      <c r="O310" s="51"/>
      <c r="P310" s="52"/>
      <c r="Q310" s="70"/>
      <c r="R310" s="53"/>
      <c r="S310" s="70"/>
    </row>
    <row r="311" spans="3:19" s="50" customFormat="1">
      <c r="C311" s="49"/>
      <c r="I311" s="51"/>
      <c r="N311" s="51"/>
      <c r="O311" s="51"/>
      <c r="P311" s="52"/>
      <c r="Q311" s="70"/>
      <c r="R311" s="53"/>
      <c r="S311" s="70"/>
    </row>
    <row r="312" spans="3:19" s="50" customFormat="1">
      <c r="C312" s="49"/>
      <c r="I312" s="51"/>
      <c r="N312" s="51"/>
      <c r="O312" s="51"/>
      <c r="P312" s="52"/>
      <c r="Q312" s="70"/>
      <c r="R312" s="53"/>
      <c r="S312" s="70"/>
    </row>
    <row r="313" spans="3:19" s="50" customFormat="1">
      <c r="C313" s="49"/>
      <c r="I313" s="51"/>
      <c r="N313" s="51"/>
      <c r="O313" s="51"/>
      <c r="P313" s="52"/>
      <c r="Q313" s="70"/>
      <c r="R313" s="53"/>
      <c r="S313" s="70"/>
    </row>
    <row r="314" spans="3:19" s="50" customFormat="1">
      <c r="C314" s="49"/>
      <c r="I314" s="51"/>
      <c r="N314" s="51"/>
      <c r="O314" s="51"/>
      <c r="P314" s="52"/>
      <c r="Q314" s="70"/>
      <c r="R314" s="53"/>
      <c r="S314" s="70"/>
    </row>
    <row r="315" spans="3:19" s="50" customFormat="1">
      <c r="C315" s="49"/>
      <c r="I315" s="51"/>
      <c r="N315" s="51"/>
      <c r="O315" s="51"/>
      <c r="P315" s="52"/>
      <c r="Q315" s="70"/>
      <c r="R315" s="53"/>
      <c r="S315" s="70"/>
    </row>
    <row r="316" spans="3:19" s="50" customFormat="1">
      <c r="C316" s="49"/>
      <c r="I316" s="51"/>
      <c r="N316" s="51"/>
      <c r="O316" s="51"/>
      <c r="P316" s="52"/>
      <c r="Q316" s="70"/>
      <c r="R316" s="53"/>
      <c r="S316" s="70"/>
    </row>
    <row r="317" spans="3:19" s="50" customFormat="1">
      <c r="C317" s="49"/>
      <c r="I317" s="51"/>
      <c r="N317" s="51"/>
      <c r="O317" s="51"/>
      <c r="P317" s="52"/>
      <c r="Q317" s="70"/>
      <c r="R317" s="53"/>
      <c r="S317" s="70"/>
    </row>
    <row r="318" spans="3:19" s="50" customFormat="1">
      <c r="C318" s="49"/>
      <c r="I318" s="51"/>
      <c r="N318" s="51"/>
      <c r="O318" s="51"/>
      <c r="P318" s="52"/>
      <c r="Q318" s="70"/>
      <c r="R318" s="53"/>
      <c r="S318" s="70"/>
    </row>
    <row r="319" spans="3:19" s="50" customFormat="1">
      <c r="C319" s="49"/>
      <c r="I319" s="51"/>
      <c r="N319" s="51"/>
      <c r="O319" s="51"/>
      <c r="P319" s="52"/>
      <c r="Q319" s="70"/>
      <c r="R319" s="53"/>
      <c r="S319" s="70"/>
    </row>
    <row r="320" spans="3:19" s="50" customFormat="1">
      <c r="C320" s="49"/>
      <c r="I320" s="51"/>
      <c r="N320" s="51"/>
      <c r="O320" s="51"/>
      <c r="P320" s="52"/>
      <c r="Q320" s="70"/>
      <c r="R320" s="53"/>
      <c r="S320" s="70"/>
    </row>
    <row r="321" spans="3:19" s="50" customFormat="1">
      <c r="C321" s="49"/>
      <c r="I321" s="51"/>
      <c r="N321" s="51"/>
      <c r="O321" s="51"/>
      <c r="P321" s="52"/>
      <c r="Q321" s="70"/>
      <c r="R321" s="53"/>
      <c r="S321" s="70"/>
    </row>
    <row r="322" spans="3:19" s="50" customFormat="1">
      <c r="C322" s="49"/>
      <c r="I322" s="51"/>
      <c r="N322" s="51"/>
      <c r="O322" s="51"/>
      <c r="P322" s="52"/>
      <c r="Q322" s="70"/>
      <c r="R322" s="53"/>
      <c r="S322" s="70"/>
    </row>
    <row r="323" spans="3:19" s="50" customFormat="1">
      <c r="C323" s="49"/>
      <c r="I323" s="51"/>
      <c r="N323" s="51"/>
      <c r="O323" s="51"/>
      <c r="P323" s="52"/>
      <c r="Q323" s="70"/>
      <c r="R323" s="53"/>
      <c r="S323" s="70"/>
    </row>
    <row r="324" spans="3:19" s="50" customFormat="1">
      <c r="C324" s="49"/>
      <c r="I324" s="51"/>
      <c r="N324" s="51"/>
      <c r="O324" s="51"/>
      <c r="P324" s="52"/>
      <c r="Q324" s="70"/>
      <c r="R324" s="53"/>
      <c r="S324" s="70"/>
    </row>
    <row r="325" spans="3:19" s="50" customFormat="1">
      <c r="C325" s="49"/>
      <c r="I325" s="51"/>
      <c r="N325" s="51"/>
      <c r="O325" s="51"/>
      <c r="P325" s="52"/>
      <c r="Q325" s="70"/>
      <c r="R325" s="53"/>
      <c r="S325" s="70"/>
    </row>
    <row r="326" spans="3:19" s="50" customFormat="1">
      <c r="C326" s="49"/>
      <c r="I326" s="51"/>
      <c r="N326" s="51"/>
      <c r="O326" s="51"/>
      <c r="P326" s="52"/>
      <c r="Q326" s="70"/>
      <c r="R326" s="53"/>
      <c r="S326" s="70"/>
    </row>
    <row r="327" spans="3:19" s="50" customFormat="1">
      <c r="C327" s="49"/>
      <c r="I327" s="51"/>
      <c r="N327" s="51"/>
      <c r="O327" s="51"/>
      <c r="P327" s="52"/>
      <c r="Q327" s="70"/>
      <c r="R327" s="53"/>
      <c r="S327" s="70"/>
    </row>
    <row r="328" spans="3:19" s="50" customFormat="1">
      <c r="C328" s="49"/>
      <c r="I328" s="51"/>
      <c r="N328" s="51"/>
      <c r="O328" s="51"/>
      <c r="P328" s="52"/>
      <c r="Q328" s="70"/>
      <c r="R328" s="53"/>
      <c r="S328" s="70"/>
    </row>
    <row r="329" spans="3:19" s="50" customFormat="1">
      <c r="C329" s="49"/>
      <c r="I329" s="51"/>
      <c r="N329" s="51"/>
      <c r="O329" s="51"/>
      <c r="P329" s="52"/>
      <c r="Q329" s="70"/>
      <c r="R329" s="53"/>
      <c r="S329" s="70"/>
    </row>
    <row r="330" spans="3:19" s="50" customFormat="1">
      <c r="C330" s="49"/>
      <c r="I330" s="51"/>
      <c r="N330" s="51"/>
      <c r="O330" s="51"/>
      <c r="P330" s="52"/>
      <c r="Q330" s="70"/>
      <c r="R330" s="53"/>
      <c r="S330" s="70"/>
    </row>
    <row r="331" spans="3:19" s="50" customFormat="1">
      <c r="C331" s="49"/>
      <c r="I331" s="51"/>
      <c r="N331" s="51"/>
      <c r="O331" s="51"/>
      <c r="P331" s="52"/>
      <c r="Q331" s="70"/>
      <c r="R331" s="53"/>
      <c r="S331" s="70"/>
    </row>
    <row r="332" spans="3:19" s="50" customFormat="1">
      <c r="C332" s="49"/>
      <c r="I332" s="51"/>
      <c r="N332" s="51"/>
      <c r="O332" s="51"/>
      <c r="P332" s="52"/>
      <c r="Q332" s="70"/>
      <c r="R332" s="53"/>
      <c r="S332" s="70"/>
    </row>
    <row r="333" spans="3:19" s="50" customFormat="1">
      <c r="C333" s="49"/>
      <c r="I333" s="51"/>
      <c r="N333" s="51"/>
      <c r="O333" s="51"/>
      <c r="P333" s="52"/>
      <c r="Q333" s="70"/>
      <c r="R333" s="53"/>
      <c r="S333" s="70"/>
    </row>
    <row r="334" spans="3:19" s="50" customFormat="1">
      <c r="C334" s="49"/>
      <c r="I334" s="51"/>
      <c r="N334" s="51"/>
      <c r="O334" s="51"/>
      <c r="P334" s="52"/>
      <c r="Q334" s="70"/>
      <c r="R334" s="53"/>
      <c r="S334" s="70"/>
    </row>
    <row r="335" spans="3:19" s="50" customFormat="1">
      <c r="C335" s="49"/>
      <c r="I335" s="51"/>
      <c r="N335" s="51"/>
      <c r="O335" s="51"/>
      <c r="P335" s="52"/>
      <c r="Q335" s="70"/>
      <c r="R335" s="53"/>
      <c r="S335" s="70"/>
    </row>
    <row r="336" spans="3:19" s="50" customFormat="1">
      <c r="C336" s="49"/>
      <c r="I336" s="51"/>
      <c r="N336" s="51"/>
      <c r="O336" s="51"/>
      <c r="P336" s="52"/>
      <c r="Q336" s="70"/>
      <c r="R336" s="53"/>
      <c r="S336" s="70"/>
    </row>
    <row r="337" spans="3:19" s="50" customFormat="1">
      <c r="C337" s="49"/>
      <c r="I337" s="51"/>
      <c r="N337" s="51"/>
      <c r="O337" s="51"/>
      <c r="P337" s="52"/>
      <c r="Q337" s="70"/>
      <c r="R337" s="53"/>
      <c r="S337" s="70"/>
    </row>
    <row r="338" spans="3:19" s="50" customFormat="1">
      <c r="C338" s="49"/>
      <c r="I338" s="51"/>
      <c r="N338" s="51"/>
      <c r="O338" s="51"/>
      <c r="P338" s="52"/>
      <c r="Q338" s="70"/>
      <c r="R338" s="53"/>
      <c r="S338" s="70"/>
    </row>
    <row r="339" spans="3:19" s="50" customFormat="1">
      <c r="C339" s="49"/>
      <c r="I339" s="51"/>
      <c r="N339" s="51"/>
      <c r="O339" s="51"/>
      <c r="P339" s="52"/>
      <c r="Q339" s="70"/>
      <c r="R339" s="53"/>
      <c r="S339" s="70"/>
    </row>
    <row r="340" spans="3:19" s="50" customFormat="1">
      <c r="C340" s="49"/>
      <c r="I340" s="51"/>
      <c r="N340" s="51"/>
      <c r="O340" s="51"/>
      <c r="P340" s="52"/>
      <c r="Q340" s="70"/>
      <c r="R340" s="53"/>
      <c r="S340" s="70"/>
    </row>
    <row r="341" spans="3:19" s="50" customFormat="1">
      <c r="C341" s="49"/>
      <c r="I341" s="51"/>
      <c r="N341" s="51"/>
      <c r="O341" s="51"/>
      <c r="P341" s="52"/>
      <c r="Q341" s="70"/>
      <c r="R341" s="53"/>
      <c r="S341" s="70"/>
    </row>
    <row r="342" spans="3:19" s="50" customFormat="1">
      <c r="C342" s="49"/>
      <c r="I342" s="51"/>
      <c r="N342" s="51"/>
      <c r="O342" s="51"/>
      <c r="P342" s="52"/>
      <c r="Q342" s="70"/>
      <c r="R342" s="53"/>
      <c r="S342" s="70"/>
    </row>
    <row r="343" spans="3:19" s="50" customFormat="1">
      <c r="C343" s="49"/>
      <c r="I343" s="51"/>
      <c r="N343" s="51"/>
      <c r="O343" s="51"/>
      <c r="P343" s="52"/>
      <c r="Q343" s="70"/>
      <c r="R343" s="53"/>
      <c r="S343" s="70"/>
    </row>
    <row r="344" spans="3:19" s="50" customFormat="1">
      <c r="C344" s="49"/>
      <c r="I344" s="51"/>
      <c r="N344" s="51"/>
      <c r="O344" s="51"/>
      <c r="P344" s="52"/>
      <c r="Q344" s="70"/>
      <c r="R344" s="53"/>
      <c r="S344" s="70"/>
    </row>
    <row r="345" spans="3:19" s="50" customFormat="1">
      <c r="C345" s="49"/>
      <c r="I345" s="51"/>
      <c r="N345" s="51"/>
      <c r="O345" s="51"/>
      <c r="P345" s="52"/>
      <c r="Q345" s="70"/>
      <c r="R345" s="53"/>
      <c r="S345" s="70"/>
    </row>
    <row r="346" spans="3:19" s="50" customFormat="1">
      <c r="C346" s="49"/>
      <c r="I346" s="51"/>
      <c r="N346" s="51"/>
      <c r="O346" s="51"/>
      <c r="P346" s="52"/>
      <c r="Q346" s="70"/>
      <c r="R346" s="53"/>
      <c r="S346" s="70"/>
    </row>
    <row r="347" spans="3:19" s="50" customFormat="1">
      <c r="C347" s="49"/>
      <c r="I347" s="51"/>
      <c r="N347" s="51"/>
      <c r="O347" s="51"/>
      <c r="P347" s="52"/>
      <c r="Q347" s="70"/>
      <c r="R347" s="53"/>
      <c r="S347" s="70"/>
    </row>
    <row r="348" spans="3:19" s="50" customFormat="1">
      <c r="C348" s="49"/>
      <c r="I348" s="51"/>
      <c r="N348" s="51"/>
      <c r="O348" s="51"/>
      <c r="P348" s="52"/>
      <c r="Q348" s="70"/>
      <c r="R348" s="53"/>
      <c r="S348" s="70"/>
    </row>
    <row r="349" spans="3:19" s="50" customFormat="1">
      <c r="C349" s="49"/>
      <c r="I349" s="51"/>
      <c r="N349" s="51"/>
      <c r="O349" s="51"/>
      <c r="P349" s="52"/>
      <c r="Q349" s="70"/>
      <c r="R349" s="53"/>
      <c r="S349" s="70"/>
    </row>
    <row r="350" spans="3:19" s="50" customFormat="1">
      <c r="C350" s="49"/>
      <c r="I350" s="51"/>
      <c r="N350" s="51"/>
      <c r="O350" s="51"/>
      <c r="P350" s="52"/>
      <c r="Q350" s="70"/>
      <c r="R350" s="53"/>
      <c r="S350" s="70"/>
    </row>
    <row r="351" spans="3:19" s="50" customFormat="1">
      <c r="C351" s="49"/>
      <c r="I351" s="51"/>
      <c r="N351" s="51"/>
      <c r="O351" s="51"/>
      <c r="P351" s="52"/>
      <c r="Q351" s="70"/>
      <c r="R351" s="53"/>
      <c r="S351" s="70"/>
    </row>
    <row r="352" spans="3:19" s="50" customFormat="1">
      <c r="C352" s="49"/>
      <c r="I352" s="51"/>
      <c r="N352" s="51"/>
      <c r="O352" s="51"/>
      <c r="P352" s="52"/>
      <c r="Q352" s="70"/>
      <c r="R352" s="53"/>
      <c r="S352" s="70"/>
    </row>
    <row r="353" spans="3:19" s="50" customFormat="1">
      <c r="C353" s="49"/>
      <c r="I353" s="51"/>
      <c r="N353" s="51"/>
      <c r="O353" s="51"/>
      <c r="P353" s="52"/>
      <c r="Q353" s="70"/>
      <c r="R353" s="53"/>
      <c r="S353" s="70"/>
    </row>
    <row r="354" spans="3:19" s="50" customFormat="1">
      <c r="C354" s="49"/>
      <c r="I354" s="51"/>
      <c r="N354" s="51"/>
      <c r="O354" s="51"/>
      <c r="P354" s="52"/>
      <c r="Q354" s="70"/>
      <c r="R354" s="53"/>
      <c r="S354" s="70"/>
    </row>
    <row r="355" spans="3:19" s="50" customFormat="1">
      <c r="C355" s="49"/>
      <c r="I355" s="51"/>
      <c r="N355" s="51"/>
      <c r="O355" s="51"/>
      <c r="P355" s="52"/>
      <c r="Q355" s="70"/>
      <c r="R355" s="53"/>
      <c r="S355" s="70"/>
    </row>
    <row r="356" spans="3:19" s="50" customFormat="1">
      <c r="C356" s="49"/>
      <c r="I356" s="51"/>
      <c r="N356" s="51"/>
      <c r="O356" s="51"/>
      <c r="P356" s="52"/>
      <c r="Q356" s="70"/>
      <c r="R356" s="53"/>
      <c r="S356" s="70"/>
    </row>
    <row r="357" spans="3:19" s="50" customFormat="1">
      <c r="C357" s="49"/>
      <c r="I357" s="51"/>
      <c r="N357" s="51"/>
      <c r="O357" s="51"/>
      <c r="P357" s="52"/>
      <c r="Q357" s="70"/>
      <c r="R357" s="53"/>
      <c r="S357" s="70"/>
    </row>
    <row r="358" spans="3:19" s="50" customFormat="1">
      <c r="C358" s="49"/>
      <c r="I358" s="51"/>
      <c r="N358" s="51"/>
      <c r="O358" s="51"/>
      <c r="P358" s="52"/>
      <c r="Q358" s="70"/>
      <c r="R358" s="53"/>
      <c r="S358" s="70"/>
    </row>
    <row r="359" spans="3:19" s="50" customFormat="1">
      <c r="C359" s="49"/>
      <c r="I359" s="51"/>
      <c r="N359" s="51"/>
      <c r="O359" s="51"/>
      <c r="P359" s="52"/>
      <c r="Q359" s="70"/>
      <c r="R359" s="53"/>
      <c r="S359" s="70"/>
    </row>
    <row r="360" spans="3:19" s="50" customFormat="1">
      <c r="C360" s="49"/>
      <c r="I360" s="51"/>
      <c r="N360" s="51"/>
      <c r="O360" s="51"/>
      <c r="P360" s="52"/>
      <c r="Q360" s="70"/>
      <c r="R360" s="53"/>
      <c r="S360" s="70"/>
    </row>
    <row r="361" spans="3:19" s="50" customFormat="1">
      <c r="C361" s="49"/>
      <c r="I361" s="51"/>
      <c r="N361" s="51"/>
      <c r="O361" s="51"/>
      <c r="P361" s="52"/>
      <c r="Q361" s="70"/>
      <c r="R361" s="53"/>
      <c r="S361" s="70"/>
    </row>
    <row r="362" spans="3:19" s="50" customFormat="1">
      <c r="C362" s="49"/>
      <c r="I362" s="51"/>
      <c r="N362" s="51"/>
      <c r="O362" s="51"/>
      <c r="P362" s="52"/>
      <c r="Q362" s="70"/>
      <c r="R362" s="53"/>
      <c r="S362" s="70"/>
    </row>
    <row r="363" spans="3:19" s="50" customFormat="1">
      <c r="C363" s="49"/>
      <c r="I363" s="51"/>
      <c r="N363" s="51"/>
      <c r="O363" s="51"/>
      <c r="P363" s="52"/>
      <c r="Q363" s="70"/>
      <c r="R363" s="53"/>
      <c r="S363" s="70"/>
    </row>
    <row r="364" spans="3:19" s="50" customFormat="1">
      <c r="C364" s="49"/>
      <c r="I364" s="51"/>
      <c r="N364" s="51"/>
      <c r="O364" s="51"/>
      <c r="P364" s="52"/>
      <c r="Q364" s="70"/>
      <c r="R364" s="53"/>
      <c r="S364" s="70"/>
    </row>
    <row r="365" spans="3:19" s="50" customFormat="1">
      <c r="C365" s="49"/>
      <c r="I365" s="51"/>
      <c r="N365" s="51"/>
      <c r="O365" s="51"/>
      <c r="P365" s="52"/>
      <c r="Q365" s="70"/>
      <c r="R365" s="53"/>
      <c r="S365" s="70"/>
    </row>
    <row r="366" spans="3:19" s="50" customFormat="1">
      <c r="C366" s="49"/>
      <c r="I366" s="51"/>
      <c r="N366" s="51"/>
      <c r="O366" s="51"/>
      <c r="P366" s="52"/>
      <c r="Q366" s="70"/>
      <c r="R366" s="53"/>
      <c r="S366" s="70"/>
    </row>
    <row r="367" spans="3:19" s="50" customFormat="1">
      <c r="C367" s="49"/>
      <c r="I367" s="51"/>
      <c r="N367" s="51"/>
      <c r="O367" s="51"/>
      <c r="P367" s="52"/>
      <c r="Q367" s="70"/>
      <c r="R367" s="53"/>
      <c r="S367" s="70"/>
    </row>
    <row r="368" spans="3:19" s="50" customFormat="1">
      <c r="C368" s="49"/>
      <c r="I368" s="51"/>
      <c r="N368" s="51"/>
      <c r="O368" s="51"/>
      <c r="P368" s="52"/>
      <c r="Q368" s="70"/>
      <c r="R368" s="53"/>
      <c r="S368" s="70"/>
    </row>
    <row r="369" spans="3:19" s="50" customFormat="1">
      <c r="C369" s="49"/>
      <c r="I369" s="51"/>
      <c r="N369" s="51"/>
      <c r="O369" s="51"/>
      <c r="P369" s="52"/>
      <c r="Q369" s="70"/>
      <c r="R369" s="53"/>
      <c r="S369" s="70"/>
    </row>
    <row r="370" spans="3:19" s="50" customFormat="1">
      <c r="C370" s="49"/>
      <c r="I370" s="51"/>
      <c r="N370" s="51"/>
      <c r="O370" s="51"/>
      <c r="P370" s="52"/>
      <c r="Q370" s="70"/>
      <c r="R370" s="53"/>
      <c r="S370" s="70"/>
    </row>
    <row r="371" spans="3:19" s="50" customFormat="1">
      <c r="C371" s="49"/>
      <c r="I371" s="51"/>
      <c r="N371" s="51"/>
      <c r="O371" s="51"/>
      <c r="P371" s="52"/>
      <c r="Q371" s="70"/>
      <c r="R371" s="53"/>
      <c r="S371" s="70"/>
    </row>
    <row r="372" spans="3:19" s="50" customFormat="1">
      <c r="C372" s="49"/>
      <c r="I372" s="51"/>
      <c r="N372" s="51"/>
      <c r="O372" s="51"/>
      <c r="P372" s="52"/>
      <c r="Q372" s="70"/>
      <c r="R372" s="53"/>
      <c r="S372" s="70"/>
    </row>
    <row r="373" spans="3:19" s="50" customFormat="1">
      <c r="C373" s="49"/>
      <c r="I373" s="51"/>
      <c r="N373" s="51"/>
      <c r="O373" s="51"/>
      <c r="P373" s="52"/>
      <c r="Q373" s="70"/>
      <c r="R373" s="53"/>
      <c r="S373" s="70"/>
    </row>
    <row r="374" spans="3:19" s="50" customFormat="1">
      <c r="C374" s="49"/>
      <c r="I374" s="51"/>
      <c r="N374" s="51"/>
      <c r="O374" s="51"/>
      <c r="P374" s="52"/>
      <c r="Q374" s="70"/>
      <c r="R374" s="53"/>
      <c r="S374" s="70"/>
    </row>
    <row r="375" spans="3:19" s="50" customFormat="1">
      <c r="C375" s="49"/>
      <c r="I375" s="51"/>
      <c r="N375" s="51"/>
      <c r="O375" s="51"/>
      <c r="P375" s="52"/>
      <c r="Q375" s="70"/>
      <c r="R375" s="53"/>
      <c r="S375" s="70"/>
    </row>
    <row r="376" spans="3:19" s="50" customFormat="1">
      <c r="C376" s="49"/>
      <c r="I376" s="51"/>
      <c r="N376" s="51"/>
      <c r="O376" s="51"/>
      <c r="P376" s="52"/>
      <c r="Q376" s="70"/>
      <c r="R376" s="53"/>
      <c r="S376" s="70"/>
    </row>
    <row r="377" spans="3:19" s="50" customFormat="1">
      <c r="C377" s="49"/>
      <c r="I377" s="51"/>
      <c r="N377" s="51"/>
      <c r="O377" s="51"/>
      <c r="P377" s="52"/>
      <c r="Q377" s="70"/>
      <c r="R377" s="53"/>
      <c r="S377" s="70"/>
    </row>
    <row r="378" spans="3:19" s="50" customFormat="1">
      <c r="C378" s="49"/>
      <c r="I378" s="51"/>
      <c r="N378" s="51"/>
      <c r="O378" s="51"/>
      <c r="P378" s="52"/>
      <c r="Q378" s="70"/>
      <c r="R378" s="53"/>
      <c r="S378" s="70"/>
    </row>
    <row r="379" spans="3:19" s="50" customFormat="1">
      <c r="C379" s="49"/>
      <c r="I379" s="51"/>
      <c r="N379" s="51"/>
      <c r="O379" s="51"/>
      <c r="P379" s="52"/>
      <c r="Q379" s="70"/>
      <c r="R379" s="53"/>
      <c r="S379" s="70"/>
    </row>
    <row r="380" spans="3:19" s="50" customFormat="1">
      <c r="C380" s="49"/>
      <c r="I380" s="51"/>
      <c r="N380" s="51"/>
      <c r="O380" s="51"/>
      <c r="P380" s="52"/>
      <c r="Q380" s="70"/>
      <c r="R380" s="53"/>
      <c r="S380" s="70"/>
    </row>
    <row r="381" spans="3:19" s="50" customFormat="1">
      <c r="C381" s="49"/>
      <c r="I381" s="51"/>
      <c r="N381" s="51"/>
      <c r="O381" s="51"/>
      <c r="P381" s="52"/>
      <c r="Q381" s="70"/>
      <c r="R381" s="53"/>
      <c r="S381" s="70"/>
    </row>
    <row r="382" spans="3:19" s="50" customFormat="1">
      <c r="C382" s="49"/>
      <c r="I382" s="51"/>
      <c r="N382" s="51"/>
      <c r="O382" s="51"/>
      <c r="P382" s="52"/>
      <c r="Q382" s="70"/>
      <c r="R382" s="53"/>
      <c r="S382" s="70"/>
    </row>
    <row r="383" spans="3:19" s="50" customFormat="1">
      <c r="C383" s="49"/>
      <c r="I383" s="51"/>
      <c r="N383" s="51"/>
      <c r="O383" s="51"/>
      <c r="P383" s="52"/>
      <c r="Q383" s="70"/>
      <c r="R383" s="53"/>
      <c r="S383" s="70"/>
    </row>
    <row r="384" spans="3:19" s="50" customFormat="1">
      <c r="C384" s="49"/>
      <c r="I384" s="51"/>
      <c r="N384" s="51"/>
      <c r="O384" s="51"/>
      <c r="P384" s="52"/>
      <c r="Q384" s="70"/>
      <c r="R384" s="53"/>
      <c r="S384" s="70"/>
    </row>
    <row r="385" spans="3:19" s="50" customFormat="1">
      <c r="C385" s="49"/>
      <c r="I385" s="51"/>
      <c r="N385" s="51"/>
      <c r="O385" s="51"/>
      <c r="P385" s="52"/>
      <c r="Q385" s="70"/>
      <c r="R385" s="53"/>
      <c r="S385" s="70"/>
    </row>
    <row r="386" spans="3:19" s="50" customFormat="1">
      <c r="C386" s="49"/>
      <c r="I386" s="51"/>
      <c r="N386" s="51"/>
      <c r="O386" s="51"/>
      <c r="P386" s="52"/>
      <c r="Q386" s="70"/>
      <c r="R386" s="53"/>
      <c r="S386" s="70"/>
    </row>
    <row r="387" spans="3:19" s="50" customFormat="1">
      <c r="C387" s="49"/>
      <c r="I387" s="51"/>
      <c r="N387" s="51"/>
      <c r="O387" s="51"/>
      <c r="P387" s="52"/>
      <c r="Q387" s="70"/>
      <c r="R387" s="53"/>
      <c r="S387" s="70"/>
    </row>
    <row r="388" spans="3:19" s="50" customFormat="1">
      <c r="C388" s="49"/>
      <c r="I388" s="51"/>
      <c r="N388" s="51"/>
      <c r="O388" s="51"/>
      <c r="P388" s="52"/>
      <c r="Q388" s="70"/>
      <c r="R388" s="53"/>
      <c r="S388" s="70"/>
    </row>
    <row r="389" spans="3:19" s="50" customFormat="1">
      <c r="C389" s="49"/>
      <c r="I389" s="51"/>
      <c r="N389" s="51"/>
      <c r="O389" s="51"/>
      <c r="P389" s="52"/>
      <c r="Q389" s="70"/>
      <c r="R389" s="53"/>
      <c r="S389" s="70"/>
    </row>
    <row r="390" spans="3:19" s="50" customFormat="1">
      <c r="C390" s="49"/>
      <c r="I390" s="51"/>
      <c r="N390" s="51"/>
      <c r="O390" s="51"/>
      <c r="P390" s="52"/>
      <c r="Q390" s="70"/>
      <c r="R390" s="53"/>
      <c r="S390" s="70"/>
    </row>
    <row r="391" spans="3:19" s="50" customFormat="1">
      <c r="C391" s="49"/>
      <c r="I391" s="51"/>
      <c r="N391" s="51"/>
      <c r="O391" s="51"/>
      <c r="P391" s="52"/>
      <c r="Q391" s="70"/>
      <c r="R391" s="53"/>
      <c r="S391" s="70"/>
    </row>
    <row r="392" spans="3:19" s="50" customFormat="1">
      <c r="C392" s="49"/>
      <c r="I392" s="51"/>
      <c r="N392" s="51"/>
      <c r="O392" s="51"/>
      <c r="P392" s="52"/>
      <c r="Q392" s="70"/>
      <c r="R392" s="53"/>
      <c r="S392" s="70"/>
    </row>
    <row r="393" spans="3:19" s="50" customFormat="1">
      <c r="C393" s="49"/>
      <c r="I393" s="51"/>
      <c r="N393" s="51"/>
      <c r="O393" s="51"/>
      <c r="P393" s="52"/>
      <c r="Q393" s="70"/>
      <c r="R393" s="53"/>
      <c r="S393" s="70"/>
    </row>
    <row r="394" spans="3:19" s="50" customFormat="1">
      <c r="C394" s="49"/>
      <c r="I394" s="51"/>
      <c r="N394" s="51"/>
      <c r="O394" s="51"/>
      <c r="P394" s="52"/>
      <c r="Q394" s="70"/>
      <c r="R394" s="53"/>
      <c r="S394" s="70"/>
    </row>
    <row r="395" spans="3:19" s="50" customFormat="1">
      <c r="C395" s="49"/>
      <c r="I395" s="51"/>
      <c r="N395" s="51"/>
      <c r="O395" s="51"/>
      <c r="P395" s="52"/>
      <c r="Q395" s="70"/>
      <c r="R395" s="53"/>
      <c r="S395" s="70"/>
    </row>
    <row r="396" spans="3:19" s="50" customFormat="1">
      <c r="C396" s="49"/>
      <c r="I396" s="51"/>
      <c r="N396" s="51"/>
      <c r="O396" s="51"/>
      <c r="P396" s="52"/>
      <c r="Q396" s="70"/>
      <c r="R396" s="53"/>
      <c r="S396" s="70"/>
    </row>
    <row r="397" spans="3:19" s="50" customFormat="1">
      <c r="C397" s="49"/>
      <c r="I397" s="51"/>
      <c r="N397" s="51"/>
      <c r="O397" s="51"/>
      <c r="P397" s="52"/>
      <c r="Q397" s="70"/>
      <c r="R397" s="53"/>
      <c r="S397" s="70"/>
    </row>
    <row r="398" spans="3:19" s="50" customFormat="1">
      <c r="C398" s="49"/>
      <c r="I398" s="51"/>
      <c r="N398" s="51"/>
      <c r="O398" s="51"/>
      <c r="P398" s="52"/>
      <c r="Q398" s="70"/>
      <c r="R398" s="53"/>
      <c r="S398" s="70"/>
    </row>
    <row r="399" spans="3:19" s="50" customFormat="1">
      <c r="C399" s="49"/>
      <c r="I399" s="51"/>
      <c r="N399" s="51"/>
      <c r="O399" s="51"/>
      <c r="P399" s="52"/>
      <c r="Q399" s="70"/>
      <c r="R399" s="53"/>
      <c r="S399" s="70"/>
    </row>
    <row r="400" spans="3:19" s="50" customFormat="1">
      <c r="C400" s="49"/>
      <c r="I400" s="51"/>
      <c r="N400" s="51"/>
      <c r="O400" s="51"/>
      <c r="P400" s="52"/>
      <c r="Q400" s="70"/>
      <c r="R400" s="53"/>
      <c r="S400" s="70"/>
    </row>
    <row r="401" spans="3:19" s="50" customFormat="1">
      <c r="C401" s="49"/>
      <c r="I401" s="51"/>
      <c r="N401" s="51"/>
      <c r="O401" s="51"/>
      <c r="P401" s="52"/>
      <c r="Q401" s="70"/>
      <c r="R401" s="53"/>
      <c r="S401" s="70"/>
    </row>
    <row r="402" spans="3:19" s="50" customFormat="1">
      <c r="C402" s="49"/>
      <c r="I402" s="51"/>
      <c r="N402" s="51"/>
      <c r="O402" s="51"/>
      <c r="P402" s="52"/>
      <c r="Q402" s="70"/>
      <c r="R402" s="53"/>
      <c r="S402" s="70"/>
    </row>
    <row r="403" spans="3:19" s="50" customFormat="1">
      <c r="C403" s="49"/>
      <c r="I403" s="51"/>
      <c r="N403" s="51"/>
      <c r="O403" s="51"/>
      <c r="P403" s="52"/>
      <c r="Q403" s="70"/>
      <c r="R403" s="53"/>
      <c r="S403" s="70"/>
    </row>
    <row r="404" spans="3:19" s="50" customFormat="1">
      <c r="C404" s="49"/>
      <c r="I404" s="51"/>
      <c r="N404" s="51"/>
      <c r="O404" s="51"/>
      <c r="P404" s="52"/>
      <c r="Q404" s="70"/>
      <c r="R404" s="53"/>
      <c r="S404" s="70"/>
    </row>
    <row r="405" spans="3:19" s="50" customFormat="1">
      <c r="C405" s="49"/>
      <c r="I405" s="51"/>
      <c r="N405" s="51"/>
      <c r="O405" s="51"/>
      <c r="P405" s="52"/>
      <c r="Q405" s="70"/>
      <c r="R405" s="53"/>
      <c r="S405" s="70"/>
    </row>
    <row r="406" spans="3:19" s="50" customFormat="1">
      <c r="C406" s="49"/>
      <c r="I406" s="51"/>
      <c r="N406" s="51"/>
      <c r="O406" s="51"/>
      <c r="P406" s="52"/>
      <c r="Q406" s="70"/>
      <c r="R406" s="53"/>
      <c r="S406" s="70"/>
    </row>
    <row r="407" spans="3:19" s="50" customFormat="1">
      <c r="C407" s="49"/>
      <c r="I407" s="51"/>
      <c r="N407" s="51"/>
      <c r="O407" s="51"/>
      <c r="P407" s="52"/>
      <c r="Q407" s="70"/>
      <c r="R407" s="53"/>
      <c r="S407" s="70"/>
    </row>
    <row r="408" spans="3:19" s="50" customFormat="1">
      <c r="C408" s="49"/>
      <c r="I408" s="51"/>
      <c r="N408" s="51"/>
      <c r="O408" s="51"/>
      <c r="P408" s="52"/>
      <c r="Q408" s="70"/>
      <c r="R408" s="53"/>
      <c r="S408" s="70"/>
    </row>
    <row r="409" spans="3:19" s="50" customFormat="1">
      <c r="C409" s="49"/>
      <c r="I409" s="51"/>
      <c r="N409" s="51"/>
      <c r="O409" s="51"/>
      <c r="P409" s="52"/>
      <c r="Q409" s="70"/>
      <c r="R409" s="53"/>
      <c r="S409" s="70"/>
    </row>
    <row r="410" spans="3:19" s="50" customFormat="1">
      <c r="C410" s="49"/>
      <c r="I410" s="51"/>
      <c r="N410" s="51"/>
      <c r="O410" s="51"/>
      <c r="P410" s="52"/>
      <c r="Q410" s="70"/>
      <c r="R410" s="53"/>
      <c r="S410" s="70"/>
    </row>
    <row r="411" spans="3:19" s="50" customFormat="1">
      <c r="C411" s="49"/>
      <c r="I411" s="51"/>
      <c r="N411" s="51"/>
      <c r="O411" s="51"/>
      <c r="P411" s="52"/>
      <c r="Q411" s="70"/>
      <c r="R411" s="53"/>
      <c r="S411" s="70"/>
    </row>
    <row r="412" spans="3:19" s="50" customFormat="1">
      <c r="C412" s="49"/>
      <c r="I412" s="51"/>
      <c r="N412" s="51"/>
      <c r="O412" s="51"/>
      <c r="P412" s="52"/>
      <c r="Q412" s="70"/>
      <c r="R412" s="53"/>
      <c r="S412" s="70"/>
    </row>
    <row r="413" spans="3:19" s="50" customFormat="1">
      <c r="C413" s="49"/>
      <c r="I413" s="51"/>
      <c r="N413" s="51"/>
      <c r="O413" s="51"/>
      <c r="P413" s="52"/>
      <c r="Q413" s="70"/>
      <c r="R413" s="53"/>
      <c r="S413" s="70"/>
    </row>
    <row r="414" spans="3:19" s="50" customFormat="1">
      <c r="C414" s="49"/>
      <c r="I414" s="51"/>
      <c r="N414" s="51"/>
      <c r="O414" s="51"/>
      <c r="P414" s="52"/>
      <c r="Q414" s="70"/>
      <c r="R414" s="53"/>
      <c r="S414" s="70"/>
    </row>
    <row r="415" spans="3:19" s="50" customFormat="1">
      <c r="C415" s="49"/>
      <c r="I415" s="51"/>
      <c r="N415" s="51"/>
      <c r="O415" s="51"/>
      <c r="P415" s="52"/>
      <c r="Q415" s="70"/>
      <c r="R415" s="53"/>
      <c r="S415" s="70"/>
    </row>
    <row r="416" spans="3:19" s="50" customFormat="1">
      <c r="C416" s="49"/>
      <c r="I416" s="51"/>
      <c r="N416" s="51"/>
      <c r="O416" s="51"/>
      <c r="P416" s="52"/>
      <c r="Q416" s="70"/>
      <c r="R416" s="53"/>
      <c r="S416" s="70"/>
    </row>
    <row r="417" spans="3:19" s="50" customFormat="1">
      <c r="C417" s="49"/>
      <c r="I417" s="51"/>
      <c r="N417" s="51"/>
      <c r="O417" s="51"/>
      <c r="P417" s="52"/>
      <c r="Q417" s="70"/>
      <c r="R417" s="53"/>
      <c r="S417" s="70"/>
    </row>
    <row r="418" spans="3:19" s="50" customFormat="1">
      <c r="C418" s="49"/>
      <c r="I418" s="51"/>
      <c r="N418" s="51"/>
      <c r="O418" s="51"/>
      <c r="P418" s="52"/>
      <c r="Q418" s="70"/>
      <c r="R418" s="53"/>
      <c r="S418" s="70"/>
    </row>
    <row r="419" spans="3:19" s="50" customFormat="1">
      <c r="C419" s="49"/>
      <c r="I419" s="51"/>
      <c r="N419" s="51"/>
      <c r="O419" s="51"/>
      <c r="P419" s="52"/>
      <c r="Q419" s="70"/>
      <c r="R419" s="53"/>
      <c r="S419" s="70"/>
    </row>
    <row r="420" spans="3:19" s="50" customFormat="1">
      <c r="C420" s="49"/>
      <c r="I420" s="51"/>
      <c r="N420" s="51"/>
      <c r="O420" s="51"/>
      <c r="P420" s="52"/>
      <c r="Q420" s="70"/>
      <c r="R420" s="53"/>
      <c r="S420" s="70"/>
    </row>
    <row r="421" spans="3:19" s="50" customFormat="1">
      <c r="C421" s="49"/>
      <c r="I421" s="51"/>
      <c r="N421" s="51"/>
      <c r="O421" s="51"/>
      <c r="P421" s="52"/>
      <c r="Q421" s="70"/>
      <c r="R421" s="53"/>
      <c r="S421" s="70"/>
    </row>
    <row r="422" spans="3:19" s="50" customFormat="1">
      <c r="C422" s="49"/>
      <c r="I422" s="51"/>
      <c r="N422" s="51"/>
      <c r="O422" s="51"/>
      <c r="P422" s="52"/>
      <c r="Q422" s="70"/>
      <c r="R422" s="53"/>
      <c r="S422" s="70"/>
    </row>
    <row r="423" spans="3:19" s="50" customFormat="1">
      <c r="C423" s="49"/>
      <c r="I423" s="51"/>
      <c r="N423" s="51"/>
      <c r="O423" s="51"/>
      <c r="P423" s="52"/>
      <c r="Q423" s="70"/>
      <c r="R423" s="53"/>
      <c r="S423" s="70"/>
    </row>
    <row r="424" spans="3:19" s="50" customFormat="1">
      <c r="C424" s="49"/>
      <c r="I424" s="51"/>
      <c r="N424" s="51"/>
      <c r="O424" s="51"/>
      <c r="P424" s="52"/>
      <c r="Q424" s="70"/>
      <c r="R424" s="53"/>
      <c r="S424" s="70"/>
    </row>
    <row r="425" spans="3:19" s="50" customFormat="1">
      <c r="C425" s="49"/>
      <c r="I425" s="51"/>
      <c r="N425" s="51"/>
      <c r="O425" s="51"/>
      <c r="P425" s="52"/>
      <c r="Q425" s="70"/>
      <c r="R425" s="53"/>
      <c r="S425" s="70"/>
    </row>
    <row r="426" spans="3:19" s="50" customFormat="1">
      <c r="C426" s="49"/>
      <c r="I426" s="51"/>
      <c r="N426" s="51"/>
      <c r="O426" s="51"/>
      <c r="P426" s="52"/>
      <c r="Q426" s="70"/>
      <c r="R426" s="53"/>
      <c r="S426" s="70"/>
    </row>
    <row r="427" spans="3:19" s="50" customFormat="1">
      <c r="C427" s="49"/>
      <c r="I427" s="51"/>
      <c r="N427" s="51"/>
      <c r="O427" s="51"/>
      <c r="P427" s="52"/>
      <c r="Q427" s="70"/>
      <c r="R427" s="53"/>
      <c r="S427" s="70"/>
    </row>
    <row r="428" spans="3:19" s="50" customFormat="1">
      <c r="C428" s="49"/>
      <c r="I428" s="51"/>
      <c r="N428" s="51"/>
      <c r="O428" s="51"/>
      <c r="P428" s="52"/>
      <c r="Q428" s="70"/>
      <c r="R428" s="53"/>
      <c r="S428" s="70"/>
    </row>
    <row r="429" spans="3:19" s="50" customFormat="1">
      <c r="C429" s="49"/>
      <c r="I429" s="51"/>
      <c r="N429" s="51"/>
      <c r="O429" s="51"/>
      <c r="P429" s="52"/>
      <c r="Q429" s="70"/>
      <c r="R429" s="53"/>
      <c r="S429" s="70"/>
    </row>
    <row r="430" spans="3:19" s="50" customFormat="1">
      <c r="C430" s="49"/>
      <c r="I430" s="51"/>
      <c r="N430" s="51"/>
      <c r="O430" s="51"/>
      <c r="P430" s="52"/>
      <c r="Q430" s="70"/>
      <c r="R430" s="53"/>
      <c r="S430" s="70"/>
    </row>
    <row r="431" spans="3:19" s="50" customFormat="1">
      <c r="C431" s="49"/>
      <c r="I431" s="51"/>
      <c r="N431" s="51"/>
      <c r="O431" s="51"/>
      <c r="P431" s="52"/>
      <c r="Q431" s="70"/>
      <c r="R431" s="53"/>
      <c r="S431" s="70"/>
    </row>
    <row r="432" spans="3:19" s="50" customFormat="1">
      <c r="C432" s="49"/>
      <c r="I432" s="51"/>
      <c r="N432" s="51"/>
      <c r="O432" s="51"/>
      <c r="P432" s="52"/>
      <c r="Q432" s="70"/>
      <c r="R432" s="53"/>
      <c r="S432" s="70"/>
    </row>
    <row r="433" spans="3:19" s="50" customFormat="1">
      <c r="C433" s="49"/>
      <c r="I433" s="51"/>
      <c r="N433" s="51"/>
      <c r="O433" s="51"/>
      <c r="P433" s="52"/>
      <c r="Q433" s="70"/>
      <c r="R433" s="53"/>
      <c r="S433" s="70"/>
    </row>
    <row r="434" spans="3:19" s="50" customFormat="1">
      <c r="C434" s="49"/>
      <c r="I434" s="51"/>
      <c r="N434" s="51"/>
      <c r="O434" s="51"/>
      <c r="P434" s="52"/>
      <c r="Q434" s="70"/>
      <c r="R434" s="53"/>
      <c r="S434" s="70"/>
    </row>
    <row r="435" spans="3:19" s="50" customFormat="1">
      <c r="C435" s="49"/>
      <c r="I435" s="51"/>
      <c r="N435" s="51"/>
      <c r="O435" s="51"/>
      <c r="P435" s="52"/>
      <c r="Q435" s="70"/>
      <c r="R435" s="53"/>
      <c r="S435" s="70"/>
    </row>
    <row r="436" spans="3:19" s="50" customFormat="1">
      <c r="C436" s="49"/>
      <c r="I436" s="51"/>
      <c r="N436" s="51"/>
      <c r="O436" s="51"/>
      <c r="P436" s="52"/>
      <c r="Q436" s="70"/>
      <c r="R436" s="53"/>
      <c r="S436" s="70"/>
    </row>
    <row r="437" spans="3:19" s="50" customFormat="1">
      <c r="C437" s="49"/>
      <c r="I437" s="51"/>
      <c r="N437" s="51"/>
      <c r="O437" s="51"/>
      <c r="P437" s="52"/>
      <c r="Q437" s="70"/>
      <c r="R437" s="53"/>
      <c r="S437" s="70"/>
    </row>
    <row r="438" spans="3:19" s="50" customFormat="1">
      <c r="C438" s="49"/>
      <c r="I438" s="51"/>
      <c r="N438" s="51"/>
      <c r="O438" s="51"/>
      <c r="P438" s="52"/>
      <c r="Q438" s="70"/>
      <c r="R438" s="53"/>
      <c r="S438" s="70"/>
    </row>
    <row r="439" spans="3:19" s="50" customFormat="1">
      <c r="C439" s="49"/>
      <c r="I439" s="51"/>
      <c r="N439" s="51"/>
      <c r="O439" s="51"/>
      <c r="P439" s="52"/>
      <c r="Q439" s="70"/>
      <c r="R439" s="53"/>
      <c r="S439" s="70"/>
    </row>
    <row r="440" spans="3:19" s="50" customFormat="1">
      <c r="C440" s="49"/>
      <c r="I440" s="51"/>
      <c r="N440" s="51"/>
      <c r="O440" s="51"/>
      <c r="P440" s="52"/>
      <c r="Q440" s="70"/>
      <c r="R440" s="53"/>
      <c r="S440" s="70"/>
    </row>
    <row r="441" spans="3:19" s="50" customFormat="1">
      <c r="C441" s="49"/>
      <c r="I441" s="51"/>
      <c r="N441" s="51"/>
      <c r="O441" s="51"/>
      <c r="P441" s="52"/>
      <c r="Q441" s="70"/>
      <c r="R441" s="53"/>
      <c r="S441" s="70"/>
    </row>
    <row r="442" spans="3:19" s="50" customFormat="1">
      <c r="C442" s="49"/>
      <c r="I442" s="51"/>
      <c r="N442" s="51"/>
      <c r="O442" s="51"/>
      <c r="P442" s="52"/>
      <c r="Q442" s="70"/>
      <c r="R442" s="53"/>
      <c r="S442" s="70"/>
    </row>
    <row r="443" spans="3:19" s="50" customFormat="1">
      <c r="C443" s="49"/>
      <c r="I443" s="51"/>
      <c r="N443" s="51"/>
      <c r="O443" s="51"/>
      <c r="P443" s="52"/>
      <c r="Q443" s="70"/>
      <c r="R443" s="53"/>
      <c r="S443" s="70"/>
    </row>
    <row r="444" spans="3:19" s="50" customFormat="1">
      <c r="C444" s="49"/>
      <c r="I444" s="51"/>
      <c r="N444" s="51"/>
      <c r="O444" s="51"/>
      <c r="P444" s="52"/>
      <c r="Q444" s="70"/>
      <c r="R444" s="53"/>
      <c r="S444" s="70"/>
    </row>
    <row r="445" spans="3:19" s="50" customFormat="1">
      <c r="C445" s="49"/>
      <c r="I445" s="51"/>
      <c r="N445" s="51"/>
      <c r="O445" s="51"/>
      <c r="P445" s="52"/>
      <c r="Q445" s="70"/>
      <c r="R445" s="53"/>
      <c r="S445" s="70"/>
    </row>
    <row r="446" spans="3:19" s="50" customFormat="1">
      <c r="C446" s="49"/>
      <c r="I446" s="51"/>
      <c r="N446" s="51"/>
      <c r="O446" s="51"/>
      <c r="P446" s="52"/>
      <c r="Q446" s="70"/>
      <c r="R446" s="53"/>
      <c r="S446" s="70"/>
    </row>
    <row r="447" spans="3:19" s="50" customFormat="1">
      <c r="C447" s="49"/>
      <c r="I447" s="51"/>
      <c r="N447" s="51"/>
      <c r="O447" s="51"/>
      <c r="P447" s="52"/>
      <c r="Q447" s="70"/>
      <c r="R447" s="53"/>
      <c r="S447" s="70"/>
    </row>
    <row r="448" spans="3:19" s="50" customFormat="1">
      <c r="C448" s="49"/>
      <c r="I448" s="51"/>
      <c r="N448" s="51"/>
      <c r="O448" s="51"/>
      <c r="P448" s="52"/>
      <c r="Q448" s="70"/>
      <c r="R448" s="53"/>
      <c r="S448" s="70"/>
    </row>
    <row r="449" spans="3:19" s="50" customFormat="1">
      <c r="C449" s="49"/>
      <c r="I449" s="51"/>
      <c r="N449" s="51"/>
      <c r="O449" s="51"/>
      <c r="P449" s="52"/>
      <c r="Q449" s="70"/>
      <c r="R449" s="53"/>
      <c r="S449" s="70"/>
    </row>
    <row r="450" spans="3:19" s="50" customFormat="1">
      <c r="C450" s="49"/>
      <c r="I450" s="51"/>
      <c r="N450" s="51"/>
      <c r="O450" s="51"/>
      <c r="P450" s="52"/>
      <c r="Q450" s="70"/>
      <c r="R450" s="53"/>
      <c r="S450" s="70"/>
    </row>
    <row r="451" spans="3:19" s="50" customFormat="1">
      <c r="C451" s="49"/>
      <c r="I451" s="51"/>
      <c r="N451" s="51"/>
      <c r="O451" s="51"/>
      <c r="P451" s="52"/>
      <c r="Q451" s="70"/>
      <c r="R451" s="53"/>
      <c r="S451" s="70"/>
    </row>
    <row r="452" spans="3:19" s="50" customFormat="1">
      <c r="C452" s="49"/>
      <c r="I452" s="51"/>
      <c r="N452" s="51"/>
      <c r="O452" s="51"/>
      <c r="P452" s="52"/>
      <c r="Q452" s="70"/>
      <c r="R452" s="53"/>
      <c r="S452" s="70"/>
    </row>
    <row r="453" spans="3:19" s="50" customFormat="1">
      <c r="C453" s="49"/>
      <c r="I453" s="51"/>
      <c r="N453" s="51"/>
      <c r="O453" s="51"/>
      <c r="P453" s="52"/>
      <c r="Q453" s="70"/>
      <c r="R453" s="53"/>
      <c r="S453" s="70"/>
    </row>
    <row r="454" spans="3:19" s="50" customFormat="1">
      <c r="C454" s="49"/>
      <c r="I454" s="51"/>
      <c r="N454" s="51"/>
      <c r="O454" s="51"/>
      <c r="P454" s="52"/>
      <c r="Q454" s="70"/>
      <c r="R454" s="53"/>
      <c r="S454" s="70"/>
    </row>
    <row r="455" spans="3:19" s="50" customFormat="1">
      <c r="C455" s="49"/>
      <c r="I455" s="51"/>
      <c r="N455" s="51"/>
      <c r="O455" s="51"/>
      <c r="P455" s="52"/>
      <c r="Q455" s="70"/>
      <c r="R455" s="53"/>
      <c r="S455" s="70"/>
    </row>
    <row r="456" spans="3:19" s="50" customFormat="1">
      <c r="C456" s="49"/>
      <c r="I456" s="51"/>
      <c r="N456" s="51"/>
      <c r="O456" s="51"/>
      <c r="P456" s="52"/>
      <c r="Q456" s="70"/>
      <c r="R456" s="53"/>
      <c r="S456" s="70"/>
    </row>
    <row r="457" spans="3:19" s="50" customFormat="1">
      <c r="C457" s="49"/>
      <c r="I457" s="51"/>
      <c r="N457" s="51"/>
      <c r="O457" s="51"/>
      <c r="P457" s="52"/>
      <c r="Q457" s="70"/>
      <c r="R457" s="53"/>
      <c r="S457" s="70"/>
    </row>
    <row r="458" spans="3:19" s="50" customFormat="1">
      <c r="C458" s="49"/>
      <c r="I458" s="51"/>
      <c r="N458" s="51"/>
      <c r="O458" s="51"/>
      <c r="P458" s="52"/>
      <c r="Q458" s="70"/>
      <c r="R458" s="53"/>
      <c r="S458" s="70"/>
    </row>
    <row r="459" spans="3:19" s="50" customFormat="1">
      <c r="C459" s="49"/>
      <c r="I459" s="51"/>
      <c r="N459" s="51"/>
      <c r="O459" s="51"/>
      <c r="P459" s="52"/>
      <c r="Q459" s="70"/>
      <c r="R459" s="53"/>
      <c r="S459" s="70"/>
    </row>
    <row r="460" spans="3:19" s="50" customFormat="1">
      <c r="C460" s="49"/>
      <c r="I460" s="51"/>
      <c r="N460" s="51"/>
      <c r="O460" s="51"/>
      <c r="P460" s="52"/>
      <c r="Q460" s="70"/>
      <c r="R460" s="53"/>
      <c r="S460" s="70"/>
    </row>
    <row r="461" spans="3:19" s="50" customFormat="1">
      <c r="C461" s="49"/>
      <c r="I461" s="51"/>
      <c r="N461" s="51"/>
      <c r="O461" s="51"/>
      <c r="P461" s="52"/>
      <c r="Q461" s="70"/>
      <c r="R461" s="53"/>
      <c r="S461" s="70"/>
    </row>
    <row r="462" spans="3:19" s="50" customFormat="1">
      <c r="C462" s="49"/>
      <c r="I462" s="51"/>
      <c r="N462" s="51"/>
      <c r="O462" s="51"/>
      <c r="P462" s="52"/>
      <c r="Q462" s="70"/>
      <c r="R462" s="53"/>
      <c r="S462" s="70"/>
    </row>
    <row r="463" spans="3:19" s="50" customFormat="1">
      <c r="C463" s="49"/>
      <c r="I463" s="51"/>
      <c r="N463" s="51"/>
      <c r="O463" s="51"/>
      <c r="P463" s="52"/>
      <c r="Q463" s="70"/>
      <c r="R463" s="53"/>
      <c r="S463" s="70"/>
    </row>
    <row r="464" spans="3:19" s="50" customFormat="1">
      <c r="C464" s="49"/>
      <c r="I464" s="51"/>
      <c r="N464" s="51"/>
      <c r="O464" s="51"/>
      <c r="P464" s="52"/>
      <c r="Q464" s="70"/>
      <c r="R464" s="53"/>
      <c r="S464" s="70"/>
    </row>
    <row r="465" spans="3:19" s="50" customFormat="1">
      <c r="C465" s="49"/>
      <c r="I465" s="51"/>
      <c r="N465" s="51"/>
      <c r="O465" s="51"/>
      <c r="P465" s="52"/>
      <c r="Q465" s="70"/>
      <c r="R465" s="53"/>
      <c r="S465" s="70"/>
    </row>
    <row r="466" spans="3:19" s="50" customFormat="1">
      <c r="C466" s="49"/>
      <c r="I466" s="51"/>
      <c r="N466" s="51"/>
      <c r="O466" s="51"/>
      <c r="P466" s="52"/>
      <c r="Q466" s="70"/>
      <c r="R466" s="53"/>
      <c r="S466" s="70"/>
    </row>
    <row r="467" spans="3:19" s="50" customFormat="1">
      <c r="C467" s="49"/>
      <c r="I467" s="51"/>
      <c r="N467" s="51"/>
      <c r="O467" s="51"/>
      <c r="P467" s="52"/>
      <c r="Q467" s="70"/>
      <c r="R467" s="53"/>
      <c r="S467" s="70"/>
    </row>
    <row r="468" spans="3:19" s="50" customFormat="1">
      <c r="C468" s="49"/>
      <c r="I468" s="51"/>
      <c r="N468" s="51"/>
      <c r="O468" s="51"/>
      <c r="P468" s="52"/>
      <c r="Q468" s="70"/>
      <c r="R468" s="53"/>
      <c r="S468" s="70"/>
    </row>
    <row r="469" spans="3:19" s="50" customFormat="1">
      <c r="C469" s="49"/>
      <c r="I469" s="51"/>
      <c r="N469" s="51"/>
      <c r="O469" s="51"/>
      <c r="P469" s="52"/>
      <c r="Q469" s="70"/>
      <c r="R469" s="53"/>
      <c r="S469" s="70"/>
    </row>
    <row r="470" spans="3:19" s="50" customFormat="1">
      <c r="C470" s="49"/>
      <c r="I470" s="51"/>
      <c r="N470" s="51"/>
      <c r="O470" s="51"/>
      <c r="P470" s="52"/>
      <c r="Q470" s="70"/>
      <c r="R470" s="53"/>
      <c r="S470" s="70"/>
    </row>
    <row r="471" spans="3:19" s="50" customFormat="1">
      <c r="C471" s="49"/>
      <c r="I471" s="51"/>
      <c r="N471" s="51"/>
      <c r="O471" s="51"/>
      <c r="P471" s="52"/>
      <c r="Q471" s="70"/>
      <c r="R471" s="53"/>
      <c r="S471" s="70"/>
    </row>
    <row r="472" spans="3:19" s="50" customFormat="1">
      <c r="C472" s="49"/>
      <c r="I472" s="51"/>
      <c r="N472" s="51"/>
      <c r="O472" s="51"/>
      <c r="P472" s="52"/>
      <c r="Q472" s="70"/>
      <c r="R472" s="53"/>
      <c r="S472" s="70"/>
    </row>
    <row r="473" spans="3:19" s="50" customFormat="1">
      <c r="C473" s="49"/>
      <c r="I473" s="51"/>
      <c r="N473" s="51"/>
      <c r="O473" s="51"/>
      <c r="P473" s="52"/>
      <c r="Q473" s="70"/>
      <c r="R473" s="53"/>
      <c r="S473" s="70"/>
    </row>
    <row r="474" spans="3:19" s="50" customFormat="1">
      <c r="C474" s="49"/>
      <c r="I474" s="51"/>
      <c r="N474" s="51"/>
      <c r="O474" s="51"/>
      <c r="P474" s="52"/>
      <c r="Q474" s="70"/>
      <c r="R474" s="53"/>
      <c r="S474" s="70"/>
    </row>
    <row r="475" spans="3:19" s="50" customFormat="1">
      <c r="C475" s="49"/>
      <c r="I475" s="51"/>
      <c r="N475" s="51"/>
      <c r="O475" s="51"/>
      <c r="P475" s="52"/>
      <c r="Q475" s="70"/>
      <c r="R475" s="53"/>
      <c r="S475" s="70"/>
    </row>
    <row r="476" spans="3:19" s="50" customFormat="1">
      <c r="C476" s="49"/>
      <c r="I476" s="51"/>
      <c r="N476" s="51"/>
      <c r="O476" s="51"/>
      <c r="P476" s="52"/>
      <c r="Q476" s="70"/>
      <c r="R476" s="53"/>
      <c r="S476" s="70"/>
    </row>
    <row r="477" spans="3:19" s="50" customFormat="1">
      <c r="C477" s="49"/>
      <c r="I477" s="51"/>
      <c r="N477" s="51"/>
      <c r="O477" s="51"/>
      <c r="P477" s="52"/>
      <c r="Q477" s="70"/>
      <c r="R477" s="53"/>
      <c r="S477" s="70"/>
    </row>
    <row r="478" spans="3:19" s="50" customFormat="1">
      <c r="C478" s="49"/>
      <c r="I478" s="51"/>
      <c r="N478" s="51"/>
      <c r="O478" s="51"/>
      <c r="P478" s="52"/>
      <c r="Q478" s="70"/>
      <c r="R478" s="53"/>
      <c r="S478" s="70"/>
    </row>
    <row r="479" spans="3:19" s="50" customFormat="1">
      <c r="C479" s="49"/>
      <c r="I479" s="51"/>
      <c r="N479" s="51"/>
      <c r="O479" s="51"/>
      <c r="P479" s="52"/>
      <c r="Q479" s="70"/>
      <c r="R479" s="53"/>
      <c r="S479" s="70"/>
    </row>
    <row r="480" spans="3:19" s="50" customFormat="1">
      <c r="C480" s="49"/>
      <c r="I480" s="51"/>
      <c r="N480" s="51"/>
      <c r="O480" s="51"/>
      <c r="P480" s="52"/>
      <c r="Q480" s="70"/>
      <c r="R480" s="53"/>
      <c r="S480" s="70"/>
    </row>
    <row r="481" spans="3:19" s="50" customFormat="1">
      <c r="C481" s="49"/>
      <c r="I481" s="51"/>
      <c r="N481" s="51"/>
      <c r="O481" s="51"/>
      <c r="P481" s="52"/>
      <c r="Q481" s="70"/>
      <c r="R481" s="53"/>
      <c r="S481" s="70"/>
    </row>
    <row r="482" spans="3:19" s="50" customFormat="1">
      <c r="C482" s="49"/>
      <c r="I482" s="51"/>
      <c r="N482" s="51"/>
      <c r="O482" s="51"/>
      <c r="P482" s="52"/>
      <c r="Q482" s="70"/>
      <c r="R482" s="53"/>
      <c r="S482" s="70"/>
    </row>
    <row r="483" spans="3:19" s="50" customFormat="1">
      <c r="C483" s="49"/>
      <c r="I483" s="51"/>
      <c r="N483" s="51"/>
      <c r="O483" s="51"/>
      <c r="P483" s="52"/>
      <c r="Q483" s="70"/>
      <c r="R483" s="53"/>
      <c r="S483" s="70"/>
    </row>
    <row r="484" spans="3:19" s="50" customFormat="1">
      <c r="C484" s="49"/>
      <c r="I484" s="51"/>
      <c r="N484" s="51"/>
      <c r="O484" s="51"/>
      <c r="P484" s="52"/>
      <c r="Q484" s="70"/>
      <c r="R484" s="53"/>
      <c r="S484" s="70"/>
    </row>
    <row r="485" spans="3:19" s="50" customFormat="1">
      <c r="C485" s="49"/>
      <c r="I485" s="51"/>
      <c r="N485" s="51"/>
      <c r="O485" s="51"/>
      <c r="P485" s="52"/>
      <c r="Q485" s="70"/>
      <c r="R485" s="53"/>
      <c r="S485" s="70"/>
    </row>
    <row r="486" spans="3:19" s="50" customFormat="1">
      <c r="C486" s="49"/>
      <c r="I486" s="51"/>
      <c r="N486" s="51"/>
      <c r="O486" s="51"/>
      <c r="P486" s="52"/>
      <c r="Q486" s="70"/>
      <c r="R486" s="53"/>
      <c r="S486" s="70"/>
    </row>
    <row r="487" spans="3:19" s="50" customFormat="1">
      <c r="C487" s="49"/>
      <c r="I487" s="51"/>
      <c r="N487" s="51"/>
      <c r="O487" s="51"/>
      <c r="P487" s="52"/>
      <c r="Q487" s="70"/>
      <c r="R487" s="53"/>
      <c r="S487" s="70"/>
    </row>
    <row r="488" spans="3:19" s="50" customFormat="1">
      <c r="C488" s="49"/>
      <c r="I488" s="51"/>
      <c r="N488" s="51"/>
      <c r="O488" s="51"/>
      <c r="P488" s="52"/>
      <c r="Q488" s="70"/>
      <c r="R488" s="53"/>
      <c r="S488" s="70"/>
    </row>
    <row r="489" spans="3:19" s="50" customFormat="1">
      <c r="C489" s="49"/>
      <c r="I489" s="51"/>
      <c r="N489" s="51"/>
      <c r="O489" s="51"/>
      <c r="P489" s="52"/>
      <c r="Q489" s="70"/>
      <c r="R489" s="53"/>
      <c r="S489" s="70"/>
    </row>
    <row r="490" spans="3:19" s="50" customFormat="1">
      <c r="C490" s="49"/>
      <c r="I490" s="51"/>
      <c r="N490" s="51"/>
      <c r="O490" s="51"/>
      <c r="P490" s="52"/>
      <c r="Q490" s="70"/>
      <c r="R490" s="53"/>
      <c r="S490" s="70"/>
    </row>
    <row r="491" spans="3:19" s="50" customFormat="1">
      <c r="C491" s="49"/>
      <c r="I491" s="51"/>
      <c r="N491" s="51"/>
      <c r="O491" s="51"/>
      <c r="P491" s="52"/>
      <c r="Q491" s="70"/>
      <c r="R491" s="53"/>
      <c r="S491" s="70"/>
    </row>
    <row r="492" spans="3:19" s="50" customFormat="1">
      <c r="C492" s="49"/>
      <c r="I492" s="51"/>
      <c r="N492" s="51"/>
      <c r="O492" s="51"/>
      <c r="P492" s="52"/>
      <c r="Q492" s="70"/>
      <c r="R492" s="53"/>
      <c r="S492" s="70"/>
    </row>
    <row r="493" spans="3:19" s="50" customFormat="1">
      <c r="C493" s="49"/>
      <c r="I493" s="51"/>
      <c r="N493" s="51"/>
      <c r="O493" s="51"/>
      <c r="P493" s="52"/>
      <c r="Q493" s="70"/>
      <c r="R493" s="53"/>
      <c r="S493" s="70"/>
    </row>
    <row r="494" spans="3:19" s="50" customFormat="1">
      <c r="C494" s="49"/>
      <c r="I494" s="51"/>
      <c r="N494" s="51"/>
      <c r="O494" s="51"/>
      <c r="P494" s="52"/>
      <c r="Q494" s="70"/>
      <c r="R494" s="53"/>
      <c r="S494" s="70"/>
    </row>
    <row r="495" spans="3:19" s="50" customFormat="1">
      <c r="C495" s="49"/>
      <c r="I495" s="51"/>
      <c r="N495" s="51"/>
      <c r="O495" s="51"/>
      <c r="P495" s="52"/>
      <c r="Q495" s="70"/>
      <c r="R495" s="53"/>
      <c r="S495" s="70"/>
    </row>
    <row r="496" spans="3:19" s="50" customFormat="1">
      <c r="C496" s="49"/>
      <c r="I496" s="51"/>
      <c r="N496" s="51"/>
      <c r="O496" s="51"/>
      <c r="P496" s="52"/>
      <c r="Q496" s="70"/>
      <c r="R496" s="53"/>
      <c r="S496" s="70"/>
    </row>
    <row r="497" spans="3:19" s="50" customFormat="1">
      <c r="C497" s="49"/>
      <c r="I497" s="51"/>
      <c r="N497" s="51"/>
      <c r="O497" s="51"/>
      <c r="P497" s="52"/>
      <c r="Q497" s="70"/>
      <c r="R497" s="53"/>
      <c r="S497" s="70"/>
    </row>
    <row r="498" spans="3:19" s="50" customFormat="1">
      <c r="C498" s="49"/>
      <c r="I498" s="51"/>
      <c r="N498" s="51"/>
      <c r="O498" s="51"/>
      <c r="P498" s="52"/>
      <c r="Q498" s="70"/>
      <c r="R498" s="53"/>
      <c r="S498" s="70"/>
    </row>
    <row r="499" spans="3:19" s="50" customFormat="1">
      <c r="C499" s="49"/>
      <c r="I499" s="51"/>
      <c r="N499" s="51"/>
      <c r="O499" s="51"/>
      <c r="P499" s="52"/>
      <c r="Q499" s="70"/>
      <c r="R499" s="53"/>
      <c r="S499" s="70"/>
    </row>
    <row r="500" spans="3:19" s="50" customFormat="1">
      <c r="C500" s="49"/>
      <c r="I500" s="51"/>
      <c r="N500" s="51"/>
      <c r="O500" s="51"/>
      <c r="P500" s="52"/>
      <c r="Q500" s="70"/>
      <c r="R500" s="53"/>
      <c r="S500" s="70"/>
    </row>
    <row r="501" spans="3:19" s="50" customFormat="1">
      <c r="C501" s="49"/>
      <c r="I501" s="51"/>
      <c r="N501" s="51"/>
      <c r="O501" s="51"/>
      <c r="P501" s="52"/>
      <c r="Q501" s="70"/>
      <c r="R501" s="53"/>
      <c r="S501" s="70"/>
    </row>
    <row r="502" spans="3:19" s="50" customFormat="1">
      <c r="C502" s="49"/>
      <c r="I502" s="51"/>
      <c r="N502" s="51"/>
      <c r="O502" s="51"/>
      <c r="P502" s="52"/>
      <c r="Q502" s="70"/>
      <c r="R502" s="53"/>
      <c r="S502" s="70"/>
    </row>
    <row r="503" spans="3:19" s="50" customFormat="1">
      <c r="C503" s="49"/>
      <c r="I503" s="51"/>
      <c r="N503" s="51"/>
      <c r="O503" s="51"/>
      <c r="P503" s="52"/>
      <c r="Q503" s="70"/>
      <c r="R503" s="53"/>
      <c r="S503" s="70"/>
    </row>
    <row r="504" spans="3:19" s="50" customFormat="1">
      <c r="C504" s="49"/>
      <c r="I504" s="51"/>
      <c r="N504" s="51"/>
      <c r="O504" s="51"/>
      <c r="P504" s="52"/>
      <c r="Q504" s="70"/>
      <c r="R504" s="53"/>
      <c r="S504" s="70"/>
    </row>
    <row r="505" spans="3:19" s="50" customFormat="1">
      <c r="C505" s="49"/>
      <c r="I505" s="51"/>
      <c r="N505" s="51"/>
      <c r="O505" s="51"/>
      <c r="P505" s="52"/>
      <c r="Q505" s="70"/>
      <c r="R505" s="53"/>
      <c r="S505" s="70"/>
    </row>
    <row r="506" spans="3:19" s="50" customFormat="1">
      <c r="C506" s="49"/>
      <c r="I506" s="51"/>
      <c r="N506" s="51"/>
      <c r="O506" s="51"/>
      <c r="P506" s="52"/>
      <c r="Q506" s="70"/>
      <c r="R506" s="53"/>
      <c r="S506" s="70"/>
    </row>
    <row r="507" spans="3:19" s="50" customFormat="1">
      <c r="C507" s="49"/>
      <c r="I507" s="51"/>
      <c r="N507" s="51"/>
      <c r="O507" s="51"/>
      <c r="P507" s="52"/>
      <c r="Q507" s="70"/>
      <c r="R507" s="53"/>
      <c r="S507" s="70"/>
    </row>
    <row r="508" spans="3:19" s="50" customFormat="1">
      <c r="C508" s="49"/>
      <c r="I508" s="51"/>
      <c r="N508" s="51"/>
      <c r="O508" s="51"/>
      <c r="P508" s="52"/>
      <c r="Q508" s="70"/>
      <c r="R508" s="53"/>
      <c r="S508" s="70"/>
    </row>
    <row r="509" spans="3:19" s="50" customFormat="1">
      <c r="C509" s="49"/>
      <c r="I509" s="51"/>
      <c r="N509" s="51"/>
      <c r="O509" s="51"/>
      <c r="P509" s="52"/>
      <c r="Q509" s="70"/>
      <c r="R509" s="53"/>
      <c r="S509" s="70"/>
    </row>
    <row r="510" spans="3:19" s="50" customFormat="1">
      <c r="C510" s="49"/>
      <c r="I510" s="51"/>
      <c r="N510" s="51"/>
      <c r="O510" s="51"/>
      <c r="P510" s="52"/>
      <c r="Q510" s="70"/>
      <c r="R510" s="53"/>
      <c r="S510" s="70"/>
    </row>
    <row r="511" spans="3:19" s="50" customFormat="1">
      <c r="C511" s="49"/>
      <c r="I511" s="51"/>
      <c r="N511" s="51"/>
      <c r="O511" s="51"/>
      <c r="P511" s="52"/>
      <c r="Q511" s="70"/>
      <c r="R511" s="53"/>
      <c r="S511" s="70"/>
    </row>
    <row r="512" spans="3:19" s="50" customFormat="1">
      <c r="C512" s="49"/>
      <c r="I512" s="51"/>
      <c r="N512" s="51"/>
      <c r="O512" s="51"/>
      <c r="P512" s="52"/>
      <c r="Q512" s="70"/>
      <c r="R512" s="53"/>
      <c r="S512" s="70"/>
    </row>
    <row r="513" spans="3:19" s="50" customFormat="1">
      <c r="C513" s="49"/>
      <c r="I513" s="51"/>
      <c r="N513" s="51"/>
      <c r="O513" s="51"/>
      <c r="P513" s="52"/>
      <c r="Q513" s="70"/>
      <c r="R513" s="53"/>
      <c r="S513" s="70"/>
    </row>
    <row r="514" spans="3:19" s="50" customFormat="1">
      <c r="C514" s="49"/>
      <c r="I514" s="51"/>
      <c r="N514" s="51"/>
      <c r="O514" s="51"/>
      <c r="P514" s="52"/>
      <c r="Q514" s="70"/>
      <c r="R514" s="53"/>
      <c r="S514" s="70"/>
    </row>
    <row r="515" spans="3:19" s="50" customFormat="1">
      <c r="C515" s="49"/>
      <c r="I515" s="51"/>
      <c r="N515" s="51"/>
      <c r="O515" s="51"/>
      <c r="P515" s="52"/>
      <c r="Q515" s="70"/>
      <c r="R515" s="53"/>
      <c r="S515" s="70"/>
    </row>
    <row r="516" spans="3:19" s="50" customFormat="1">
      <c r="C516" s="49"/>
      <c r="I516" s="51"/>
      <c r="N516" s="51"/>
      <c r="O516" s="51"/>
      <c r="P516" s="52"/>
      <c r="Q516" s="70"/>
      <c r="R516" s="53"/>
      <c r="S516" s="70"/>
    </row>
    <row r="517" spans="3:19" s="50" customFormat="1">
      <c r="C517" s="49"/>
      <c r="I517" s="51"/>
      <c r="N517" s="51"/>
      <c r="O517" s="51"/>
      <c r="P517" s="52"/>
      <c r="Q517" s="70"/>
      <c r="R517" s="53"/>
      <c r="S517" s="70"/>
    </row>
    <row r="518" spans="3:19" s="50" customFormat="1">
      <c r="C518" s="49"/>
      <c r="I518" s="51"/>
      <c r="N518" s="51"/>
      <c r="O518" s="51"/>
      <c r="P518" s="52"/>
      <c r="Q518" s="70"/>
      <c r="R518" s="53"/>
      <c r="S518" s="70"/>
    </row>
    <row r="519" spans="3:19" s="50" customFormat="1">
      <c r="C519" s="49"/>
      <c r="I519" s="51"/>
      <c r="N519" s="51"/>
      <c r="O519" s="51"/>
      <c r="P519" s="52"/>
      <c r="Q519" s="70"/>
      <c r="R519" s="53"/>
      <c r="S519" s="70"/>
    </row>
    <row r="520" spans="3:19" s="50" customFormat="1">
      <c r="C520" s="49"/>
      <c r="I520" s="51"/>
      <c r="N520" s="51"/>
      <c r="O520" s="51"/>
      <c r="P520" s="52"/>
      <c r="Q520" s="70"/>
      <c r="R520" s="53"/>
      <c r="S520" s="70"/>
    </row>
    <row r="521" spans="3:19" s="50" customFormat="1">
      <c r="C521" s="49"/>
      <c r="I521" s="51"/>
      <c r="N521" s="51"/>
      <c r="O521" s="51"/>
      <c r="P521" s="52"/>
      <c r="Q521" s="70"/>
      <c r="R521" s="53"/>
      <c r="S521" s="70"/>
    </row>
    <row r="522" spans="3:19" s="50" customFormat="1">
      <c r="C522" s="49"/>
      <c r="I522" s="51"/>
      <c r="N522" s="51"/>
      <c r="O522" s="51"/>
      <c r="P522" s="52"/>
      <c r="Q522" s="70"/>
      <c r="R522" s="53"/>
      <c r="S522" s="70"/>
    </row>
    <row r="523" spans="3:19" s="50" customFormat="1">
      <c r="C523" s="49"/>
      <c r="I523" s="51"/>
      <c r="N523" s="51"/>
      <c r="O523" s="51"/>
      <c r="P523" s="52"/>
      <c r="Q523" s="70"/>
      <c r="R523" s="53"/>
      <c r="S523" s="70"/>
    </row>
    <row r="524" spans="3:19" s="50" customFormat="1">
      <c r="C524" s="49"/>
      <c r="I524" s="51"/>
      <c r="N524" s="51"/>
      <c r="O524" s="51"/>
      <c r="P524" s="52"/>
      <c r="Q524" s="70"/>
      <c r="R524" s="53"/>
      <c r="S524" s="70"/>
    </row>
    <row r="525" spans="3:19" s="50" customFormat="1">
      <c r="C525" s="49"/>
      <c r="I525" s="51"/>
      <c r="N525" s="51"/>
      <c r="O525" s="51"/>
      <c r="P525" s="52"/>
      <c r="Q525" s="70"/>
      <c r="R525" s="53"/>
      <c r="S525" s="70"/>
    </row>
    <row r="526" spans="3:19" s="50" customFormat="1">
      <c r="C526" s="49"/>
      <c r="I526" s="51"/>
      <c r="N526" s="51"/>
      <c r="O526" s="51"/>
      <c r="P526" s="52"/>
      <c r="Q526" s="70"/>
      <c r="R526" s="53"/>
      <c r="S526" s="70"/>
    </row>
    <row r="527" spans="3:19" s="50" customFormat="1">
      <c r="C527" s="49"/>
      <c r="I527" s="51"/>
      <c r="N527" s="51"/>
      <c r="O527" s="51"/>
      <c r="P527" s="52"/>
      <c r="Q527" s="70"/>
      <c r="R527" s="53"/>
      <c r="S527" s="70"/>
    </row>
    <row r="528" spans="3:19" s="50" customFormat="1">
      <c r="C528" s="49"/>
      <c r="I528" s="51"/>
      <c r="N528" s="51"/>
      <c r="O528" s="51"/>
      <c r="P528" s="52"/>
      <c r="Q528" s="70"/>
      <c r="R528" s="53"/>
      <c r="S528" s="70"/>
    </row>
    <row r="529" spans="3:19" s="50" customFormat="1">
      <c r="C529" s="49"/>
      <c r="I529" s="51"/>
      <c r="N529" s="51"/>
      <c r="O529" s="51"/>
      <c r="P529" s="52"/>
      <c r="Q529" s="70"/>
      <c r="R529" s="53"/>
      <c r="S529" s="70"/>
    </row>
    <row r="530" spans="3:19" s="50" customFormat="1">
      <c r="C530" s="49"/>
      <c r="I530" s="51"/>
      <c r="N530" s="51"/>
      <c r="O530" s="51"/>
      <c r="P530" s="52"/>
      <c r="Q530" s="70"/>
      <c r="R530" s="53"/>
      <c r="S530" s="70"/>
    </row>
    <row r="531" spans="3:19" s="50" customFormat="1">
      <c r="C531" s="49"/>
      <c r="I531" s="51"/>
      <c r="N531" s="51"/>
      <c r="O531" s="51"/>
      <c r="P531" s="52"/>
      <c r="Q531" s="70"/>
      <c r="R531" s="53"/>
      <c r="S531" s="70"/>
    </row>
    <row r="532" spans="3:19" s="50" customFormat="1">
      <c r="C532" s="49"/>
      <c r="I532" s="51"/>
      <c r="N532" s="51"/>
      <c r="O532" s="51"/>
      <c r="P532" s="52"/>
      <c r="Q532" s="70"/>
      <c r="R532" s="53"/>
      <c r="S532" s="70"/>
    </row>
    <row r="533" spans="3:19" s="50" customFormat="1">
      <c r="C533" s="49"/>
      <c r="I533" s="51"/>
      <c r="N533" s="51"/>
      <c r="O533" s="51"/>
      <c r="P533" s="52"/>
      <c r="Q533" s="70"/>
      <c r="R533" s="53"/>
      <c r="S533" s="70"/>
    </row>
    <row r="534" spans="3:19" s="50" customFormat="1">
      <c r="C534" s="49"/>
      <c r="I534" s="51"/>
      <c r="N534" s="51"/>
      <c r="O534" s="51"/>
      <c r="P534" s="52"/>
      <c r="Q534" s="70"/>
      <c r="R534" s="53"/>
      <c r="S534" s="70"/>
    </row>
    <row r="535" spans="3:19" s="50" customFormat="1">
      <c r="C535" s="49"/>
      <c r="I535" s="51"/>
      <c r="N535" s="51"/>
      <c r="O535" s="51"/>
      <c r="P535" s="52"/>
      <c r="Q535" s="70"/>
      <c r="R535" s="53"/>
      <c r="S535" s="70"/>
    </row>
    <row r="536" spans="3:19" s="50" customFormat="1">
      <c r="C536" s="49"/>
      <c r="I536" s="51"/>
      <c r="N536" s="51"/>
      <c r="O536" s="51"/>
      <c r="P536" s="52"/>
      <c r="Q536" s="70"/>
      <c r="R536" s="53"/>
      <c r="S536" s="70"/>
    </row>
    <row r="537" spans="3:19" s="50" customFormat="1">
      <c r="C537" s="49"/>
      <c r="I537" s="51"/>
      <c r="N537" s="51"/>
      <c r="O537" s="51"/>
      <c r="P537" s="52"/>
      <c r="Q537" s="70"/>
      <c r="R537" s="53"/>
      <c r="S537" s="70"/>
    </row>
    <row r="538" spans="3:19" s="50" customFormat="1">
      <c r="C538" s="49"/>
      <c r="I538" s="51"/>
      <c r="N538" s="51"/>
      <c r="O538" s="51"/>
      <c r="P538" s="52"/>
      <c r="Q538" s="70"/>
      <c r="R538" s="53"/>
      <c r="S538" s="70"/>
    </row>
    <row r="539" spans="3:19" s="50" customFormat="1">
      <c r="C539" s="49"/>
      <c r="I539" s="51"/>
      <c r="N539" s="51"/>
      <c r="O539" s="51"/>
      <c r="P539" s="52"/>
      <c r="Q539" s="70"/>
      <c r="R539" s="53"/>
      <c r="S539" s="70"/>
    </row>
    <row r="540" spans="3:19" s="50" customFormat="1">
      <c r="C540" s="49"/>
      <c r="I540" s="51"/>
      <c r="N540" s="51"/>
      <c r="O540" s="51"/>
      <c r="P540" s="52"/>
      <c r="Q540" s="70"/>
      <c r="R540" s="53"/>
      <c r="S540" s="70"/>
    </row>
    <row r="541" spans="3:19" s="50" customFormat="1">
      <c r="C541" s="49"/>
      <c r="I541" s="51"/>
      <c r="N541" s="51"/>
      <c r="O541" s="51"/>
      <c r="P541" s="52"/>
      <c r="Q541" s="70"/>
      <c r="R541" s="53"/>
      <c r="S541" s="70"/>
    </row>
    <row r="542" spans="3:19" s="50" customFormat="1">
      <c r="C542" s="49"/>
      <c r="I542" s="51"/>
      <c r="N542" s="51"/>
      <c r="O542" s="51"/>
      <c r="P542" s="52"/>
      <c r="Q542" s="70"/>
      <c r="R542" s="53"/>
      <c r="S542" s="70"/>
    </row>
    <row r="543" spans="3:19" s="50" customFormat="1">
      <c r="C543" s="49"/>
      <c r="I543" s="51"/>
      <c r="N543" s="51"/>
      <c r="O543" s="51"/>
      <c r="P543" s="52"/>
      <c r="Q543" s="70"/>
      <c r="R543" s="53"/>
      <c r="S543" s="70"/>
    </row>
    <row r="544" spans="3:19" s="50" customFormat="1">
      <c r="C544" s="49"/>
      <c r="I544" s="51"/>
      <c r="N544" s="51"/>
      <c r="O544" s="51"/>
      <c r="P544" s="52"/>
      <c r="Q544" s="70"/>
      <c r="R544" s="53"/>
      <c r="S544" s="70"/>
    </row>
    <row r="545" spans="3:19" s="50" customFormat="1">
      <c r="C545" s="49"/>
      <c r="I545" s="51"/>
      <c r="N545" s="51"/>
      <c r="O545" s="51"/>
      <c r="P545" s="52"/>
      <c r="Q545" s="70"/>
      <c r="R545" s="53"/>
      <c r="S545" s="70"/>
    </row>
    <row r="546" spans="3:19" s="50" customFormat="1">
      <c r="C546" s="49"/>
      <c r="I546" s="51"/>
      <c r="N546" s="51"/>
      <c r="O546" s="51"/>
      <c r="P546" s="52"/>
      <c r="Q546" s="70"/>
      <c r="R546" s="53"/>
      <c r="S546" s="70"/>
    </row>
    <row r="547" spans="3:19" s="50" customFormat="1">
      <c r="C547" s="49"/>
      <c r="I547" s="51"/>
      <c r="N547" s="51"/>
      <c r="O547" s="51"/>
      <c r="P547" s="52"/>
      <c r="Q547" s="70"/>
      <c r="R547" s="53"/>
      <c r="S547" s="70"/>
    </row>
    <row r="548" spans="3:19" s="50" customFormat="1">
      <c r="C548" s="49"/>
      <c r="I548" s="51"/>
      <c r="N548" s="51"/>
      <c r="O548" s="51"/>
      <c r="P548" s="52"/>
      <c r="Q548" s="70"/>
      <c r="R548" s="53"/>
      <c r="S548" s="70"/>
    </row>
    <row r="549" spans="3:19" s="50" customFormat="1">
      <c r="C549" s="49"/>
      <c r="I549" s="51"/>
      <c r="N549" s="51"/>
      <c r="O549" s="51"/>
      <c r="P549" s="52"/>
      <c r="Q549" s="70"/>
      <c r="R549" s="53"/>
      <c r="S549" s="70"/>
    </row>
    <row r="550" spans="3:19" s="50" customFormat="1">
      <c r="C550" s="49"/>
      <c r="I550" s="51"/>
      <c r="N550" s="51"/>
      <c r="O550" s="51"/>
      <c r="P550" s="52"/>
      <c r="Q550" s="70"/>
      <c r="R550" s="53"/>
      <c r="S550" s="70"/>
    </row>
    <row r="551" spans="3:19" s="50" customFormat="1">
      <c r="C551" s="49"/>
      <c r="I551" s="51"/>
      <c r="N551" s="51"/>
      <c r="O551" s="51"/>
      <c r="P551" s="52"/>
      <c r="Q551" s="70"/>
      <c r="R551" s="53"/>
      <c r="S551" s="70"/>
    </row>
    <row r="552" spans="3:19" s="50" customFormat="1">
      <c r="C552" s="49"/>
      <c r="I552" s="51"/>
      <c r="N552" s="51"/>
      <c r="O552" s="51"/>
      <c r="P552" s="52"/>
      <c r="Q552" s="70"/>
      <c r="R552" s="53"/>
      <c r="S552" s="70"/>
    </row>
    <row r="553" spans="3:19" s="50" customFormat="1">
      <c r="C553" s="49"/>
      <c r="I553" s="51"/>
      <c r="N553" s="51"/>
      <c r="O553" s="51"/>
      <c r="P553" s="52"/>
      <c r="Q553" s="70"/>
      <c r="R553" s="53"/>
      <c r="S553" s="70"/>
    </row>
    <row r="554" spans="3:19" s="50" customFormat="1">
      <c r="C554" s="49"/>
      <c r="I554" s="51"/>
      <c r="N554" s="51"/>
      <c r="O554" s="51"/>
      <c r="P554" s="52"/>
      <c r="Q554" s="70"/>
      <c r="R554" s="53"/>
      <c r="S554" s="70"/>
    </row>
    <row r="555" spans="3:19" s="50" customFormat="1">
      <c r="C555" s="49"/>
      <c r="I555" s="51"/>
      <c r="N555" s="51"/>
      <c r="O555" s="51"/>
      <c r="P555" s="52"/>
      <c r="Q555" s="70"/>
      <c r="R555" s="53"/>
      <c r="S555" s="70"/>
    </row>
    <row r="556" spans="3:19" s="50" customFormat="1">
      <c r="C556" s="49"/>
      <c r="I556" s="51"/>
      <c r="N556" s="51"/>
      <c r="O556" s="51"/>
      <c r="P556" s="52"/>
      <c r="Q556" s="70"/>
      <c r="R556" s="53"/>
      <c r="S556" s="70"/>
    </row>
    <row r="557" spans="3:19" s="50" customFormat="1">
      <c r="C557" s="49"/>
      <c r="I557" s="51"/>
      <c r="N557" s="51"/>
      <c r="O557" s="51"/>
      <c r="P557" s="52"/>
      <c r="Q557" s="70"/>
      <c r="R557" s="53"/>
      <c r="S557" s="70"/>
    </row>
    <row r="558" spans="3:19" s="50" customFormat="1">
      <c r="C558" s="49"/>
      <c r="I558" s="51"/>
      <c r="N558" s="51"/>
      <c r="O558" s="51"/>
      <c r="P558" s="52"/>
      <c r="Q558" s="70"/>
      <c r="R558" s="53"/>
      <c r="S558" s="70"/>
    </row>
    <row r="559" spans="3:19" s="50" customFormat="1">
      <c r="C559" s="49"/>
      <c r="I559" s="51"/>
      <c r="N559" s="51"/>
      <c r="O559" s="51"/>
      <c r="P559" s="52"/>
      <c r="Q559" s="70"/>
      <c r="R559" s="53"/>
      <c r="S559" s="70"/>
    </row>
    <row r="560" spans="3:19" s="50" customFormat="1">
      <c r="C560" s="49"/>
      <c r="I560" s="51"/>
      <c r="N560" s="51"/>
      <c r="O560" s="51"/>
      <c r="P560" s="52"/>
      <c r="Q560" s="70"/>
      <c r="R560" s="53"/>
      <c r="S560" s="70"/>
    </row>
    <row r="561" spans="3:19" s="50" customFormat="1">
      <c r="C561" s="49"/>
      <c r="I561" s="51"/>
      <c r="N561" s="51"/>
      <c r="O561" s="51"/>
      <c r="P561" s="52"/>
      <c r="Q561" s="70"/>
      <c r="R561" s="53"/>
      <c r="S561" s="70"/>
    </row>
    <row r="562" spans="3:19" s="50" customFormat="1">
      <c r="C562" s="49"/>
      <c r="I562" s="51"/>
      <c r="N562" s="51"/>
      <c r="O562" s="51"/>
      <c r="P562" s="52"/>
      <c r="Q562" s="70"/>
      <c r="R562" s="53"/>
      <c r="S562" s="70"/>
    </row>
    <row r="563" spans="3:19" s="50" customFormat="1">
      <c r="C563" s="49"/>
      <c r="I563" s="51"/>
      <c r="N563" s="51"/>
      <c r="O563" s="51"/>
      <c r="P563" s="52"/>
      <c r="Q563" s="70"/>
      <c r="R563" s="53"/>
      <c r="S563" s="70"/>
    </row>
    <row r="564" spans="3:19" s="50" customFormat="1">
      <c r="C564" s="49"/>
      <c r="I564" s="51"/>
      <c r="N564" s="51"/>
      <c r="O564" s="51"/>
      <c r="P564" s="52"/>
      <c r="Q564" s="70"/>
      <c r="R564" s="53"/>
      <c r="S564" s="70"/>
    </row>
    <row r="565" spans="3:19" s="50" customFormat="1">
      <c r="C565" s="49"/>
      <c r="I565" s="51"/>
      <c r="N565" s="51"/>
      <c r="O565" s="51"/>
      <c r="P565" s="52"/>
      <c r="Q565" s="70"/>
      <c r="R565" s="53"/>
      <c r="S565" s="70"/>
    </row>
    <row r="566" spans="3:19" s="50" customFormat="1">
      <c r="C566" s="49"/>
      <c r="I566" s="51"/>
      <c r="N566" s="51"/>
      <c r="O566" s="51"/>
      <c r="P566" s="52"/>
      <c r="Q566" s="70"/>
      <c r="R566" s="53"/>
      <c r="S566" s="70"/>
    </row>
    <row r="567" spans="3:19" s="50" customFormat="1">
      <c r="C567" s="49"/>
      <c r="I567" s="51"/>
      <c r="N567" s="51"/>
      <c r="O567" s="51"/>
      <c r="P567" s="52"/>
      <c r="Q567" s="70"/>
      <c r="R567" s="53"/>
      <c r="S567" s="70"/>
    </row>
    <row r="568" spans="3:19" s="50" customFormat="1">
      <c r="C568" s="49"/>
      <c r="I568" s="51"/>
      <c r="N568" s="51"/>
      <c r="O568" s="51"/>
      <c r="P568" s="52"/>
      <c r="Q568" s="70"/>
      <c r="R568" s="53"/>
      <c r="S568" s="70"/>
    </row>
    <row r="569" spans="3:19" s="50" customFormat="1">
      <c r="C569" s="49"/>
      <c r="I569" s="51"/>
      <c r="N569" s="51"/>
      <c r="O569" s="51"/>
      <c r="P569" s="52"/>
      <c r="Q569" s="70"/>
      <c r="R569" s="53"/>
      <c r="S569" s="70"/>
    </row>
    <row r="570" spans="3:19" s="50" customFormat="1">
      <c r="C570" s="49"/>
      <c r="I570" s="51"/>
      <c r="N570" s="51"/>
      <c r="O570" s="51"/>
      <c r="P570" s="52"/>
      <c r="Q570" s="70"/>
      <c r="R570" s="53"/>
      <c r="S570" s="70"/>
    </row>
    <row r="571" spans="3:19" s="50" customFormat="1">
      <c r="C571" s="49"/>
      <c r="I571" s="51"/>
      <c r="N571" s="51"/>
      <c r="O571" s="51"/>
      <c r="P571" s="52"/>
      <c r="Q571" s="70"/>
      <c r="R571" s="53"/>
      <c r="S571" s="70"/>
    </row>
    <row r="572" spans="3:19" s="50" customFormat="1">
      <c r="C572" s="49"/>
      <c r="I572" s="51"/>
      <c r="N572" s="51"/>
      <c r="O572" s="51"/>
      <c r="P572" s="52"/>
      <c r="Q572" s="70"/>
      <c r="R572" s="53"/>
      <c r="S572" s="70"/>
    </row>
    <row r="573" spans="3:19" s="50" customFormat="1">
      <c r="C573" s="49"/>
      <c r="I573" s="51"/>
      <c r="N573" s="51"/>
      <c r="O573" s="51"/>
      <c r="P573" s="52"/>
      <c r="Q573" s="70"/>
      <c r="R573" s="53"/>
      <c r="S573" s="70"/>
    </row>
    <row r="574" spans="3:19" s="50" customFormat="1">
      <c r="C574" s="49"/>
      <c r="I574" s="51"/>
      <c r="N574" s="51"/>
      <c r="O574" s="51"/>
      <c r="P574" s="52"/>
      <c r="Q574" s="70"/>
      <c r="R574" s="53"/>
      <c r="S574" s="70"/>
    </row>
    <row r="575" spans="3:19" s="50" customFormat="1">
      <c r="C575" s="49"/>
      <c r="I575" s="51"/>
      <c r="N575" s="51"/>
      <c r="O575" s="51"/>
      <c r="P575" s="52"/>
      <c r="Q575" s="70"/>
      <c r="R575" s="53"/>
      <c r="S575" s="70"/>
    </row>
    <row r="576" spans="3:19" s="50" customFormat="1">
      <c r="C576" s="49"/>
      <c r="I576" s="51"/>
      <c r="N576" s="51"/>
      <c r="O576" s="51"/>
      <c r="P576" s="52"/>
      <c r="Q576" s="70"/>
      <c r="R576" s="53"/>
      <c r="S576" s="70"/>
    </row>
    <row r="577" spans="3:19" s="50" customFormat="1">
      <c r="C577" s="49"/>
      <c r="I577" s="51"/>
      <c r="N577" s="51"/>
      <c r="O577" s="51"/>
      <c r="P577" s="52"/>
      <c r="Q577" s="70"/>
      <c r="R577" s="53"/>
      <c r="S577" s="70"/>
    </row>
    <row r="578" spans="3:19" s="50" customFormat="1">
      <c r="C578" s="49"/>
      <c r="I578" s="51"/>
      <c r="N578" s="51"/>
      <c r="O578" s="51"/>
      <c r="P578" s="52"/>
      <c r="Q578" s="70"/>
      <c r="R578" s="53"/>
      <c r="S578" s="70"/>
    </row>
    <row r="579" spans="3:19" s="50" customFormat="1">
      <c r="C579" s="49"/>
      <c r="I579" s="51"/>
      <c r="N579" s="51"/>
      <c r="O579" s="51"/>
      <c r="P579" s="52"/>
      <c r="Q579" s="70"/>
      <c r="R579" s="53"/>
      <c r="S579" s="70"/>
    </row>
    <row r="580" spans="3:19" s="50" customFormat="1">
      <c r="C580" s="49"/>
      <c r="I580" s="51"/>
      <c r="N580" s="51"/>
      <c r="O580" s="51"/>
      <c r="P580" s="52"/>
      <c r="Q580" s="70"/>
      <c r="R580" s="53"/>
      <c r="S580" s="70"/>
    </row>
    <row r="581" spans="3:19" s="50" customFormat="1">
      <c r="C581" s="49"/>
      <c r="I581" s="51"/>
      <c r="N581" s="51"/>
      <c r="O581" s="51"/>
      <c r="P581" s="52"/>
      <c r="Q581" s="70"/>
      <c r="R581" s="53"/>
      <c r="S581" s="70"/>
    </row>
    <row r="582" spans="3:19" s="50" customFormat="1">
      <c r="C582" s="49"/>
      <c r="I582" s="51"/>
      <c r="N582" s="51"/>
      <c r="O582" s="51"/>
      <c r="P582" s="52"/>
      <c r="Q582" s="70"/>
      <c r="R582" s="53"/>
      <c r="S582" s="70"/>
    </row>
    <row r="583" spans="3:19" s="50" customFormat="1">
      <c r="C583" s="49"/>
      <c r="I583" s="51"/>
      <c r="N583" s="51"/>
      <c r="O583" s="51"/>
      <c r="P583" s="52"/>
      <c r="Q583" s="70"/>
      <c r="R583" s="53"/>
      <c r="S583" s="70"/>
    </row>
    <row r="584" spans="3:19" s="50" customFormat="1">
      <c r="C584" s="49"/>
      <c r="I584" s="51"/>
      <c r="N584" s="51"/>
      <c r="O584" s="51"/>
      <c r="P584" s="52"/>
      <c r="Q584" s="70"/>
      <c r="R584" s="53"/>
      <c r="S584" s="70"/>
    </row>
    <row r="585" spans="3:19" s="50" customFormat="1">
      <c r="C585" s="49"/>
      <c r="I585" s="51"/>
      <c r="N585" s="51"/>
      <c r="O585" s="51"/>
      <c r="P585" s="52"/>
      <c r="Q585" s="70"/>
      <c r="R585" s="53"/>
      <c r="S585" s="70"/>
    </row>
    <row r="586" spans="3:19" s="50" customFormat="1">
      <c r="C586" s="49"/>
      <c r="I586" s="51"/>
      <c r="N586" s="51"/>
      <c r="O586" s="51"/>
      <c r="P586" s="52"/>
      <c r="Q586" s="70"/>
      <c r="R586" s="53"/>
      <c r="S586" s="70"/>
    </row>
    <row r="587" spans="3:19" s="50" customFormat="1">
      <c r="C587" s="49"/>
      <c r="I587" s="51"/>
      <c r="N587" s="51"/>
      <c r="O587" s="51"/>
      <c r="P587" s="52"/>
      <c r="Q587" s="70"/>
      <c r="R587" s="53"/>
      <c r="S587" s="70"/>
    </row>
    <row r="588" spans="3:19" s="50" customFormat="1">
      <c r="C588" s="49"/>
      <c r="I588" s="51"/>
      <c r="N588" s="51"/>
      <c r="O588" s="51"/>
      <c r="P588" s="52"/>
      <c r="Q588" s="70"/>
      <c r="R588" s="53"/>
      <c r="S588" s="70"/>
    </row>
    <row r="589" spans="3:19" s="50" customFormat="1">
      <c r="C589" s="49"/>
      <c r="I589" s="51"/>
      <c r="N589" s="51"/>
      <c r="O589" s="51"/>
      <c r="P589" s="52"/>
      <c r="Q589" s="70"/>
      <c r="R589" s="53"/>
      <c r="S589" s="70"/>
    </row>
    <row r="590" spans="3:19" s="50" customFormat="1">
      <c r="C590" s="49"/>
      <c r="I590" s="51"/>
      <c r="N590" s="51"/>
      <c r="O590" s="51"/>
      <c r="P590" s="52"/>
      <c r="Q590" s="70"/>
      <c r="R590" s="53"/>
      <c r="S590" s="70"/>
    </row>
    <row r="591" spans="3:19" s="50" customFormat="1">
      <c r="C591" s="49"/>
      <c r="I591" s="51"/>
      <c r="N591" s="51"/>
      <c r="O591" s="51"/>
      <c r="P591" s="52"/>
      <c r="Q591" s="70"/>
      <c r="R591" s="53"/>
      <c r="S591" s="70"/>
    </row>
    <row r="592" spans="3:19" s="50" customFormat="1">
      <c r="C592" s="49"/>
      <c r="I592" s="51"/>
      <c r="N592" s="51"/>
      <c r="O592" s="51"/>
      <c r="P592" s="52"/>
      <c r="Q592" s="70"/>
      <c r="R592" s="53"/>
      <c r="S592" s="70"/>
    </row>
    <row r="593" spans="3:19" s="50" customFormat="1">
      <c r="C593" s="49"/>
      <c r="I593" s="51"/>
      <c r="N593" s="51"/>
      <c r="O593" s="51"/>
      <c r="P593" s="52"/>
      <c r="Q593" s="70"/>
      <c r="R593" s="53"/>
      <c r="S593" s="70"/>
    </row>
    <row r="594" spans="3:19" s="50" customFormat="1">
      <c r="C594" s="49"/>
      <c r="I594" s="51"/>
      <c r="N594" s="51"/>
      <c r="O594" s="51"/>
      <c r="P594" s="52"/>
      <c r="Q594" s="70"/>
      <c r="R594" s="53"/>
      <c r="S594" s="70"/>
    </row>
    <row r="595" spans="3:19" s="50" customFormat="1">
      <c r="C595" s="49"/>
      <c r="I595" s="51"/>
      <c r="N595" s="51"/>
      <c r="O595" s="51"/>
      <c r="P595" s="52"/>
      <c r="Q595" s="70"/>
      <c r="R595" s="53"/>
      <c r="S595" s="70"/>
    </row>
    <row r="596" spans="3:19" s="50" customFormat="1">
      <c r="C596" s="49"/>
      <c r="I596" s="51"/>
      <c r="N596" s="51"/>
      <c r="O596" s="51"/>
      <c r="P596" s="52"/>
      <c r="Q596" s="70"/>
      <c r="R596" s="53"/>
      <c r="S596" s="70"/>
    </row>
    <row r="597" spans="3:19" s="50" customFormat="1">
      <c r="C597" s="49"/>
      <c r="I597" s="51"/>
      <c r="N597" s="51"/>
      <c r="O597" s="51"/>
      <c r="P597" s="52"/>
      <c r="Q597" s="70"/>
      <c r="R597" s="53"/>
      <c r="S597" s="70"/>
    </row>
    <row r="598" spans="3:19" s="50" customFormat="1">
      <c r="C598" s="49"/>
      <c r="I598" s="51"/>
      <c r="N598" s="51"/>
      <c r="O598" s="51"/>
      <c r="P598" s="52"/>
      <c r="Q598" s="70"/>
      <c r="R598" s="53"/>
      <c r="S598" s="70"/>
    </row>
    <row r="599" spans="3:19" s="50" customFormat="1">
      <c r="C599" s="49"/>
      <c r="I599" s="51"/>
      <c r="N599" s="51"/>
      <c r="O599" s="51"/>
      <c r="P599" s="52"/>
      <c r="Q599" s="70"/>
      <c r="R599" s="53"/>
      <c r="S599" s="70"/>
    </row>
    <row r="600" spans="3:19" s="50" customFormat="1">
      <c r="C600" s="49"/>
      <c r="I600" s="51"/>
      <c r="N600" s="51"/>
      <c r="O600" s="51"/>
      <c r="P600" s="52"/>
      <c r="Q600" s="70"/>
      <c r="R600" s="53"/>
      <c r="S600" s="70"/>
    </row>
    <row r="601" spans="3:19" s="50" customFormat="1">
      <c r="C601" s="49"/>
      <c r="I601" s="51"/>
      <c r="N601" s="51"/>
      <c r="O601" s="51"/>
      <c r="P601" s="52"/>
      <c r="Q601" s="70"/>
      <c r="R601" s="53"/>
      <c r="S601" s="70"/>
    </row>
    <row r="602" spans="3:19" s="50" customFormat="1">
      <c r="C602" s="49"/>
      <c r="I602" s="51"/>
      <c r="N602" s="51"/>
      <c r="O602" s="51"/>
      <c r="P602" s="52"/>
      <c r="Q602" s="70"/>
      <c r="R602" s="53"/>
      <c r="S602" s="70"/>
    </row>
    <row r="603" spans="3:19" s="50" customFormat="1">
      <c r="C603" s="49"/>
      <c r="I603" s="51"/>
      <c r="N603" s="51"/>
      <c r="O603" s="51"/>
      <c r="P603" s="52"/>
      <c r="Q603" s="70"/>
      <c r="R603" s="53"/>
      <c r="S603" s="70"/>
    </row>
    <row r="604" spans="3:19" s="50" customFormat="1">
      <c r="C604" s="49"/>
      <c r="I604" s="51"/>
      <c r="N604" s="51"/>
      <c r="O604" s="51"/>
      <c r="P604" s="52"/>
      <c r="Q604" s="70"/>
      <c r="R604" s="53"/>
      <c r="S604" s="70"/>
    </row>
    <row r="605" spans="3:19" s="50" customFormat="1">
      <c r="C605" s="49"/>
      <c r="I605" s="51"/>
      <c r="N605" s="51"/>
      <c r="O605" s="51"/>
      <c r="P605" s="52"/>
      <c r="Q605" s="70"/>
      <c r="R605" s="53"/>
      <c r="S605" s="70"/>
    </row>
    <row r="606" spans="3:19" s="50" customFormat="1">
      <c r="C606" s="49"/>
      <c r="I606" s="51"/>
      <c r="N606" s="51"/>
      <c r="O606" s="51"/>
      <c r="P606" s="52"/>
      <c r="Q606" s="70"/>
      <c r="R606" s="53"/>
      <c r="S606" s="70"/>
    </row>
    <row r="607" spans="3:19" s="50" customFormat="1">
      <c r="C607" s="49"/>
      <c r="I607" s="51"/>
      <c r="N607" s="51"/>
      <c r="O607" s="51"/>
      <c r="P607" s="52"/>
      <c r="Q607" s="70"/>
      <c r="R607" s="53"/>
      <c r="S607" s="70"/>
    </row>
    <row r="608" spans="3:19" s="50" customFormat="1">
      <c r="C608" s="49"/>
      <c r="I608" s="51"/>
      <c r="N608" s="51"/>
      <c r="O608" s="51"/>
      <c r="P608" s="52"/>
      <c r="Q608" s="70"/>
      <c r="R608" s="53"/>
      <c r="S608" s="70"/>
    </row>
    <row r="609" spans="3:19" s="50" customFormat="1">
      <c r="C609" s="49"/>
      <c r="I609" s="51"/>
      <c r="N609" s="51"/>
      <c r="O609" s="51"/>
      <c r="P609" s="52"/>
      <c r="Q609" s="70"/>
      <c r="R609" s="53"/>
      <c r="S609" s="70"/>
    </row>
    <row r="610" spans="3:19" s="50" customFormat="1">
      <c r="C610" s="49"/>
      <c r="I610" s="51"/>
      <c r="N610" s="51"/>
      <c r="O610" s="51"/>
      <c r="P610" s="52"/>
      <c r="Q610" s="70"/>
      <c r="R610" s="53"/>
      <c r="S610" s="70"/>
    </row>
    <row r="611" spans="3:19" s="50" customFormat="1">
      <c r="C611" s="49"/>
      <c r="I611" s="51"/>
      <c r="N611" s="51"/>
      <c r="O611" s="51"/>
      <c r="P611" s="52"/>
      <c r="Q611" s="70"/>
      <c r="R611" s="53"/>
      <c r="S611" s="70"/>
    </row>
    <row r="612" spans="3:19" s="50" customFormat="1">
      <c r="C612" s="49"/>
      <c r="I612" s="51"/>
      <c r="N612" s="51"/>
      <c r="O612" s="51"/>
      <c r="P612" s="52"/>
      <c r="Q612" s="70"/>
      <c r="R612" s="53"/>
      <c r="S612" s="70"/>
    </row>
    <row r="613" spans="3:19" s="50" customFormat="1">
      <c r="C613" s="49"/>
      <c r="I613" s="51"/>
      <c r="N613" s="51"/>
      <c r="O613" s="51"/>
      <c r="P613" s="52"/>
      <c r="Q613" s="70"/>
      <c r="R613" s="53"/>
      <c r="S613" s="70"/>
    </row>
    <row r="614" spans="3:19" s="50" customFormat="1">
      <c r="C614" s="49"/>
      <c r="I614" s="51"/>
      <c r="N614" s="51"/>
      <c r="O614" s="51"/>
      <c r="P614" s="52"/>
      <c r="Q614" s="70"/>
      <c r="R614" s="53"/>
      <c r="S614" s="70"/>
    </row>
    <row r="615" spans="3:19" s="50" customFormat="1">
      <c r="C615" s="49"/>
      <c r="I615" s="51"/>
      <c r="N615" s="51"/>
      <c r="O615" s="51"/>
      <c r="P615" s="52"/>
      <c r="Q615" s="70"/>
      <c r="R615" s="53"/>
      <c r="S615" s="70"/>
    </row>
    <row r="616" spans="3:19" s="50" customFormat="1">
      <c r="C616" s="49"/>
      <c r="I616" s="51"/>
      <c r="N616" s="51"/>
      <c r="O616" s="51"/>
      <c r="P616" s="52"/>
      <c r="Q616" s="70"/>
      <c r="R616" s="53"/>
      <c r="S616" s="70"/>
    </row>
    <row r="617" spans="3:19" s="50" customFormat="1">
      <c r="C617" s="49"/>
      <c r="I617" s="51"/>
      <c r="N617" s="51"/>
      <c r="O617" s="51"/>
      <c r="P617" s="52"/>
      <c r="Q617" s="70"/>
      <c r="R617" s="53"/>
      <c r="S617" s="70"/>
    </row>
    <row r="618" spans="3:19" s="50" customFormat="1">
      <c r="C618" s="49"/>
      <c r="I618" s="51"/>
      <c r="N618" s="51"/>
      <c r="O618" s="51"/>
      <c r="P618" s="52"/>
      <c r="Q618" s="70"/>
      <c r="R618" s="53"/>
      <c r="S618" s="70"/>
    </row>
    <row r="619" spans="3:19" s="50" customFormat="1">
      <c r="C619" s="49"/>
      <c r="I619" s="51"/>
      <c r="N619" s="51"/>
      <c r="O619" s="51"/>
      <c r="P619" s="52"/>
      <c r="Q619" s="70"/>
      <c r="R619" s="53"/>
      <c r="S619" s="70"/>
    </row>
    <row r="620" spans="3:19" s="50" customFormat="1">
      <c r="C620" s="49"/>
      <c r="I620" s="51"/>
      <c r="N620" s="51"/>
      <c r="O620" s="51"/>
      <c r="P620" s="52"/>
      <c r="Q620" s="70"/>
      <c r="R620" s="53"/>
      <c r="S620" s="70"/>
    </row>
    <row r="621" spans="3:19" s="50" customFormat="1">
      <c r="C621" s="49"/>
      <c r="I621" s="51"/>
      <c r="N621" s="51"/>
      <c r="O621" s="51"/>
      <c r="P621" s="52"/>
      <c r="Q621" s="70"/>
      <c r="R621" s="53"/>
      <c r="S621" s="70"/>
    </row>
    <row r="622" spans="3:19" s="50" customFormat="1">
      <c r="C622" s="49"/>
      <c r="I622" s="51"/>
      <c r="N622" s="51"/>
      <c r="O622" s="51"/>
      <c r="P622" s="52"/>
      <c r="Q622" s="70"/>
      <c r="R622" s="53"/>
      <c r="S622" s="70"/>
    </row>
    <row r="623" spans="3:19" s="50" customFormat="1">
      <c r="C623" s="49"/>
      <c r="I623" s="51"/>
      <c r="N623" s="51"/>
      <c r="O623" s="51"/>
      <c r="P623" s="52"/>
      <c r="Q623" s="70"/>
      <c r="R623" s="53"/>
      <c r="S623" s="70"/>
    </row>
    <row r="624" spans="3:19" s="50" customFormat="1">
      <c r="C624" s="49"/>
      <c r="I624" s="51"/>
      <c r="N624" s="51"/>
      <c r="O624" s="51"/>
      <c r="P624" s="52"/>
      <c r="Q624" s="70"/>
      <c r="R624" s="53"/>
      <c r="S624" s="70"/>
    </row>
    <row r="625" spans="3:19" s="50" customFormat="1">
      <c r="C625" s="49"/>
      <c r="I625" s="51"/>
      <c r="N625" s="51"/>
      <c r="O625" s="51"/>
      <c r="P625" s="52"/>
      <c r="Q625" s="70"/>
      <c r="R625" s="53"/>
      <c r="S625" s="70"/>
    </row>
    <row r="626" spans="3:19" s="50" customFormat="1">
      <c r="C626" s="49"/>
      <c r="I626" s="51"/>
      <c r="N626" s="51"/>
      <c r="O626" s="51"/>
      <c r="P626" s="52"/>
      <c r="Q626" s="70"/>
      <c r="R626" s="53"/>
      <c r="S626" s="70"/>
    </row>
    <row r="627" spans="3:19" s="50" customFormat="1">
      <c r="C627" s="49"/>
      <c r="I627" s="51"/>
      <c r="N627" s="51"/>
      <c r="O627" s="51"/>
      <c r="P627" s="52"/>
      <c r="Q627" s="70"/>
      <c r="R627" s="53"/>
      <c r="S627" s="70"/>
    </row>
    <row r="628" spans="3:19" s="50" customFormat="1">
      <c r="C628" s="49"/>
      <c r="I628" s="51"/>
      <c r="N628" s="51"/>
      <c r="O628" s="51"/>
      <c r="P628" s="52"/>
      <c r="Q628" s="70"/>
      <c r="R628" s="53"/>
      <c r="S628" s="70"/>
    </row>
    <row r="629" spans="3:19" s="50" customFormat="1">
      <c r="C629" s="49"/>
      <c r="I629" s="51"/>
      <c r="N629" s="51"/>
      <c r="O629" s="51"/>
      <c r="P629" s="52"/>
      <c r="Q629" s="70"/>
      <c r="R629" s="53"/>
      <c r="S629" s="70"/>
    </row>
    <row r="630" spans="3:19" s="50" customFormat="1">
      <c r="C630" s="49"/>
      <c r="I630" s="51"/>
      <c r="N630" s="51"/>
      <c r="O630" s="51"/>
      <c r="P630" s="52"/>
      <c r="Q630" s="70"/>
      <c r="R630" s="53"/>
      <c r="S630" s="70"/>
    </row>
    <row r="631" spans="3:19" s="50" customFormat="1">
      <c r="C631" s="49"/>
      <c r="I631" s="51"/>
      <c r="N631" s="51"/>
      <c r="O631" s="51"/>
      <c r="P631" s="52"/>
      <c r="Q631" s="70"/>
      <c r="R631" s="53"/>
      <c r="S631" s="70"/>
    </row>
    <row r="632" spans="3:19" s="50" customFormat="1">
      <c r="C632" s="49"/>
      <c r="I632" s="51"/>
      <c r="N632" s="51"/>
      <c r="O632" s="51"/>
      <c r="P632" s="52"/>
      <c r="Q632" s="70"/>
      <c r="R632" s="53"/>
      <c r="S632" s="70"/>
    </row>
    <row r="633" spans="3:19" s="50" customFormat="1">
      <c r="C633" s="49"/>
      <c r="I633" s="51"/>
      <c r="N633" s="51"/>
      <c r="O633" s="51"/>
      <c r="P633" s="52"/>
      <c r="Q633" s="70"/>
      <c r="R633" s="53"/>
      <c r="S633" s="70"/>
    </row>
    <row r="634" spans="3:19" s="50" customFormat="1">
      <c r="C634" s="49"/>
      <c r="I634" s="51"/>
      <c r="N634" s="51"/>
      <c r="O634" s="51"/>
      <c r="P634" s="52"/>
      <c r="Q634" s="70"/>
      <c r="R634" s="53"/>
      <c r="S634" s="70"/>
    </row>
    <row r="635" spans="3:19" s="50" customFormat="1">
      <c r="C635" s="49"/>
      <c r="I635" s="51"/>
      <c r="N635" s="51"/>
      <c r="O635" s="51"/>
      <c r="P635" s="52"/>
      <c r="Q635" s="70"/>
      <c r="R635" s="53"/>
      <c r="S635" s="70"/>
    </row>
    <row r="636" spans="3:19" s="50" customFormat="1">
      <c r="C636" s="49"/>
      <c r="I636" s="51"/>
      <c r="N636" s="51"/>
      <c r="O636" s="51"/>
      <c r="P636" s="52"/>
      <c r="Q636" s="70"/>
      <c r="R636" s="53"/>
      <c r="S636" s="70"/>
    </row>
    <row r="637" spans="3:19" s="50" customFormat="1">
      <c r="C637" s="49"/>
      <c r="I637" s="51"/>
      <c r="N637" s="51"/>
      <c r="O637" s="51"/>
      <c r="P637" s="52"/>
      <c r="Q637" s="70"/>
      <c r="R637" s="53"/>
      <c r="S637" s="70"/>
    </row>
    <row r="638" spans="3:19" s="50" customFormat="1">
      <c r="C638" s="49"/>
      <c r="I638" s="51"/>
      <c r="N638" s="51"/>
      <c r="O638" s="51"/>
      <c r="P638" s="52"/>
      <c r="Q638" s="70"/>
      <c r="R638" s="53"/>
      <c r="S638" s="70"/>
    </row>
    <row r="639" spans="3:19" s="50" customFormat="1">
      <c r="C639" s="49"/>
      <c r="I639" s="51"/>
      <c r="N639" s="51"/>
      <c r="O639" s="51"/>
      <c r="P639" s="52"/>
      <c r="Q639" s="70"/>
      <c r="R639" s="53"/>
      <c r="S639" s="70"/>
    </row>
    <row r="640" spans="3:19" s="50" customFormat="1">
      <c r="C640" s="49"/>
      <c r="I640" s="51"/>
      <c r="N640" s="51"/>
      <c r="O640" s="51"/>
      <c r="P640" s="52"/>
      <c r="Q640" s="70"/>
      <c r="R640" s="53"/>
      <c r="S640" s="70"/>
    </row>
    <row r="641" spans="3:19" s="50" customFormat="1">
      <c r="C641" s="49"/>
      <c r="I641" s="51"/>
      <c r="N641" s="51"/>
      <c r="O641" s="51"/>
      <c r="P641" s="52"/>
      <c r="Q641" s="70"/>
      <c r="R641" s="53"/>
      <c r="S641" s="70"/>
    </row>
    <row r="642" spans="3:19" s="50" customFormat="1">
      <c r="C642" s="49"/>
      <c r="I642" s="51"/>
      <c r="N642" s="51"/>
      <c r="O642" s="51"/>
      <c r="P642" s="52"/>
      <c r="Q642" s="70"/>
      <c r="R642" s="53"/>
      <c r="S642" s="70"/>
    </row>
    <row r="643" spans="3:19" s="50" customFormat="1">
      <c r="C643" s="49"/>
      <c r="I643" s="51"/>
      <c r="N643" s="51"/>
      <c r="O643" s="51"/>
      <c r="P643" s="52"/>
      <c r="Q643" s="70"/>
      <c r="R643" s="53"/>
      <c r="S643" s="70"/>
    </row>
    <row r="644" spans="3:19" s="50" customFormat="1">
      <c r="C644" s="49"/>
      <c r="I644" s="51"/>
      <c r="N644" s="51"/>
      <c r="O644" s="51"/>
      <c r="P644" s="52"/>
      <c r="Q644" s="70"/>
      <c r="R644" s="53"/>
      <c r="S644" s="70"/>
    </row>
    <row r="645" spans="3:19" s="50" customFormat="1">
      <c r="C645" s="49"/>
      <c r="I645" s="51"/>
      <c r="N645" s="51"/>
      <c r="O645" s="51"/>
      <c r="P645" s="52"/>
      <c r="Q645" s="70"/>
      <c r="R645" s="53"/>
      <c r="S645" s="70"/>
    </row>
    <row r="646" spans="3:19" s="50" customFormat="1">
      <c r="C646" s="49"/>
      <c r="I646" s="51"/>
      <c r="N646" s="51"/>
      <c r="O646" s="51"/>
      <c r="P646" s="52"/>
      <c r="Q646" s="70"/>
      <c r="R646" s="53"/>
      <c r="S646" s="70"/>
    </row>
    <row r="647" spans="3:19" s="50" customFormat="1">
      <c r="C647" s="49"/>
      <c r="I647" s="51"/>
      <c r="N647" s="51"/>
      <c r="O647" s="51"/>
      <c r="P647" s="52"/>
      <c r="Q647" s="70"/>
      <c r="R647" s="53"/>
      <c r="S647" s="70"/>
    </row>
    <row r="648" spans="3:19" s="50" customFormat="1">
      <c r="C648" s="49"/>
      <c r="I648" s="51"/>
      <c r="N648" s="51"/>
      <c r="O648" s="51"/>
      <c r="P648" s="52"/>
      <c r="Q648" s="70"/>
      <c r="R648" s="53"/>
      <c r="S648" s="70"/>
    </row>
    <row r="649" spans="3:19" s="50" customFormat="1">
      <c r="C649" s="49"/>
      <c r="I649" s="51"/>
      <c r="N649" s="51"/>
      <c r="O649" s="51"/>
      <c r="P649" s="52"/>
      <c r="Q649" s="70"/>
      <c r="R649" s="53"/>
      <c r="S649" s="70"/>
    </row>
    <row r="650" spans="3:19" s="50" customFormat="1">
      <c r="C650" s="49"/>
      <c r="I650" s="51"/>
      <c r="N650" s="51"/>
      <c r="O650" s="51"/>
      <c r="P650" s="52"/>
      <c r="Q650" s="70"/>
      <c r="R650" s="53"/>
      <c r="S650" s="70"/>
    </row>
    <row r="651" spans="3:19" s="50" customFormat="1">
      <c r="C651" s="49"/>
      <c r="I651" s="51"/>
      <c r="N651" s="51"/>
      <c r="O651" s="51"/>
      <c r="P651" s="52"/>
      <c r="Q651" s="70"/>
      <c r="R651" s="53"/>
      <c r="S651" s="70"/>
    </row>
    <row r="652" spans="3:19" s="50" customFormat="1">
      <c r="C652" s="49"/>
      <c r="I652" s="51"/>
      <c r="N652" s="51"/>
      <c r="O652" s="51"/>
      <c r="P652" s="52"/>
      <c r="Q652" s="70"/>
      <c r="R652" s="53"/>
      <c r="S652" s="70"/>
    </row>
    <row r="653" spans="3:19" s="50" customFormat="1">
      <c r="C653" s="49"/>
      <c r="I653" s="51"/>
      <c r="N653" s="51"/>
      <c r="O653" s="51"/>
      <c r="P653" s="52"/>
      <c r="Q653" s="70"/>
      <c r="R653" s="53"/>
      <c r="S653" s="70"/>
    </row>
    <row r="654" spans="3:19" s="50" customFormat="1">
      <c r="C654" s="49"/>
      <c r="I654" s="51"/>
      <c r="N654" s="51"/>
      <c r="O654" s="51"/>
      <c r="P654" s="52"/>
      <c r="Q654" s="70"/>
      <c r="R654" s="53"/>
      <c r="S654" s="70"/>
    </row>
    <row r="655" spans="3:19" s="50" customFormat="1">
      <c r="C655" s="49"/>
      <c r="I655" s="51"/>
      <c r="N655" s="51"/>
      <c r="O655" s="51"/>
      <c r="P655" s="52"/>
      <c r="Q655" s="70"/>
      <c r="R655" s="53"/>
      <c r="S655" s="70"/>
    </row>
    <row r="656" spans="3:19" s="50" customFormat="1">
      <c r="C656" s="49"/>
      <c r="I656" s="51"/>
      <c r="N656" s="51"/>
      <c r="O656" s="51"/>
      <c r="P656" s="52"/>
      <c r="Q656" s="70"/>
      <c r="R656" s="53"/>
      <c r="S656" s="70"/>
    </row>
    <row r="657" spans="3:19" s="50" customFormat="1">
      <c r="C657" s="49"/>
      <c r="I657" s="51"/>
      <c r="N657" s="51"/>
      <c r="O657" s="51"/>
      <c r="P657" s="52"/>
      <c r="Q657" s="70"/>
      <c r="R657" s="53"/>
      <c r="S657" s="70"/>
    </row>
    <row r="658" spans="3:19" s="50" customFormat="1">
      <c r="C658" s="49"/>
      <c r="I658" s="51"/>
      <c r="N658" s="51"/>
      <c r="O658" s="51"/>
      <c r="P658" s="52"/>
      <c r="Q658" s="70"/>
      <c r="R658" s="53"/>
      <c r="S658" s="70"/>
    </row>
    <row r="659" spans="3:19" s="50" customFormat="1">
      <c r="C659" s="49"/>
      <c r="I659" s="51"/>
      <c r="N659" s="51"/>
      <c r="O659" s="51"/>
      <c r="P659" s="52"/>
      <c r="Q659" s="70"/>
      <c r="R659" s="53"/>
      <c r="S659" s="70"/>
    </row>
    <row r="660" spans="3:19" s="50" customFormat="1">
      <c r="C660" s="49"/>
      <c r="I660" s="51"/>
      <c r="N660" s="51"/>
      <c r="O660" s="51"/>
      <c r="P660" s="52"/>
      <c r="Q660" s="70"/>
      <c r="R660" s="53"/>
      <c r="S660" s="70"/>
    </row>
    <row r="661" spans="3:19" s="50" customFormat="1">
      <c r="C661" s="49"/>
      <c r="I661" s="51"/>
      <c r="N661" s="51"/>
      <c r="O661" s="51"/>
      <c r="P661" s="52"/>
      <c r="Q661" s="70"/>
      <c r="R661" s="53"/>
      <c r="S661" s="70"/>
    </row>
    <row r="662" spans="3:19" s="50" customFormat="1">
      <c r="C662" s="49"/>
      <c r="I662" s="51"/>
      <c r="N662" s="51"/>
      <c r="O662" s="51"/>
      <c r="P662" s="52"/>
      <c r="Q662" s="70"/>
      <c r="R662" s="53"/>
      <c r="S662" s="70"/>
    </row>
    <row r="663" spans="3:19" s="50" customFormat="1">
      <c r="C663" s="49"/>
      <c r="I663" s="51"/>
      <c r="N663" s="51"/>
      <c r="O663" s="51"/>
      <c r="P663" s="52"/>
      <c r="Q663" s="70"/>
      <c r="R663" s="53"/>
      <c r="S663" s="70"/>
    </row>
    <row r="664" spans="3:19" s="50" customFormat="1">
      <c r="C664" s="49"/>
      <c r="I664" s="51"/>
      <c r="N664" s="51"/>
      <c r="O664" s="51"/>
      <c r="P664" s="52"/>
      <c r="Q664" s="70"/>
      <c r="R664" s="53"/>
      <c r="S664" s="70"/>
    </row>
    <row r="665" spans="3:19" s="50" customFormat="1">
      <c r="C665" s="49"/>
      <c r="I665" s="51"/>
      <c r="N665" s="51"/>
      <c r="O665" s="51"/>
      <c r="P665" s="52"/>
      <c r="Q665" s="70"/>
      <c r="R665" s="53"/>
      <c r="S665" s="70"/>
    </row>
    <row r="666" spans="3:19" s="50" customFormat="1">
      <c r="C666" s="49"/>
      <c r="I666" s="51"/>
      <c r="N666" s="51"/>
      <c r="O666" s="51"/>
      <c r="P666" s="52"/>
      <c r="Q666" s="70"/>
      <c r="R666" s="53"/>
      <c r="S666" s="70"/>
    </row>
    <row r="667" spans="3:19" s="50" customFormat="1">
      <c r="C667" s="49"/>
      <c r="I667" s="51"/>
      <c r="N667" s="51"/>
      <c r="O667" s="51"/>
      <c r="P667" s="52"/>
      <c r="Q667" s="70"/>
      <c r="R667" s="53"/>
      <c r="S667" s="70"/>
    </row>
    <row r="668" spans="3:19" s="50" customFormat="1">
      <c r="C668" s="49"/>
      <c r="I668" s="51"/>
      <c r="N668" s="51"/>
      <c r="O668" s="51"/>
      <c r="P668" s="52"/>
      <c r="Q668" s="70"/>
      <c r="R668" s="53"/>
      <c r="S668" s="70"/>
    </row>
    <row r="669" spans="3:19" s="50" customFormat="1">
      <c r="C669" s="49"/>
      <c r="I669" s="51"/>
      <c r="N669" s="51"/>
      <c r="O669" s="51"/>
      <c r="P669" s="52"/>
      <c r="Q669" s="70"/>
      <c r="R669" s="53"/>
      <c r="S669" s="70"/>
    </row>
    <row r="670" spans="3:19" s="50" customFormat="1">
      <c r="C670" s="49"/>
      <c r="I670" s="51"/>
      <c r="N670" s="51"/>
      <c r="O670" s="51"/>
      <c r="P670" s="52"/>
      <c r="Q670" s="70"/>
      <c r="R670" s="53"/>
      <c r="S670" s="70"/>
    </row>
    <row r="671" spans="3:19" s="50" customFormat="1">
      <c r="C671" s="49"/>
      <c r="I671" s="51"/>
      <c r="N671" s="51"/>
      <c r="O671" s="51"/>
      <c r="P671" s="52"/>
      <c r="Q671" s="70"/>
      <c r="R671" s="53"/>
      <c r="S671" s="70"/>
    </row>
    <row r="672" spans="3:19" s="50" customFormat="1">
      <c r="C672" s="49"/>
      <c r="I672" s="51"/>
      <c r="N672" s="51"/>
      <c r="O672" s="51"/>
      <c r="P672" s="52"/>
      <c r="Q672" s="70"/>
      <c r="R672" s="53"/>
      <c r="S672" s="70"/>
    </row>
    <row r="673" spans="3:19" s="50" customFormat="1">
      <c r="C673" s="49"/>
      <c r="I673" s="51"/>
      <c r="N673" s="51"/>
      <c r="O673" s="51"/>
      <c r="P673" s="52"/>
      <c r="Q673" s="70"/>
      <c r="R673" s="53"/>
      <c r="S673" s="70"/>
    </row>
    <row r="674" spans="3:19" s="50" customFormat="1">
      <c r="C674" s="49"/>
      <c r="I674" s="51"/>
      <c r="N674" s="51"/>
      <c r="O674" s="51"/>
      <c r="P674" s="52"/>
      <c r="Q674" s="70"/>
      <c r="R674" s="53"/>
      <c r="S674" s="70"/>
    </row>
    <row r="675" spans="3:19" s="50" customFormat="1">
      <c r="C675" s="49"/>
      <c r="I675" s="51"/>
      <c r="N675" s="51"/>
      <c r="O675" s="51"/>
      <c r="P675" s="52"/>
      <c r="Q675" s="70"/>
      <c r="R675" s="53"/>
      <c r="S675" s="70"/>
    </row>
  </sheetData>
  <sheetProtection algorithmName="SHA-512" hashValue="Qr0i04OoQHRjhG6vU/r54mse4rOdMYVrReBZPTzIG9TKO/J9QnY4VQcqwpwEn484w2Wv+8R2xMsqpwy4pMKVQA==" saltValue="3msEbaINKZKrYD65J7ULZA==" spinCount="100000" sheet="1" objects="1" scenarios="1" selectLockedCells="1"/>
  <mergeCells count="62">
    <mergeCell ref="O7:O8"/>
    <mergeCell ref="C2:R2"/>
    <mergeCell ref="H4:O4"/>
    <mergeCell ref="H5:O5"/>
    <mergeCell ref="H6:O6"/>
    <mergeCell ref="R6:R8"/>
    <mergeCell ref="C7:C8"/>
    <mergeCell ref="D7:D8"/>
    <mergeCell ref="E7:E8"/>
    <mergeCell ref="F7:F8"/>
    <mergeCell ref="G7:G8"/>
    <mergeCell ref="I7:I8"/>
    <mergeCell ref="J7:N7"/>
    <mergeCell ref="L16:L22"/>
    <mergeCell ref="M16:M22"/>
    <mergeCell ref="C9:C15"/>
    <mergeCell ref="D9:D15"/>
    <mergeCell ref="F9:F15"/>
    <mergeCell ref="J9:J15"/>
    <mergeCell ref="K9:K15"/>
    <mergeCell ref="L9:L15"/>
    <mergeCell ref="C16:C22"/>
    <mergeCell ref="D16:D22"/>
    <mergeCell ref="F16:F22"/>
    <mergeCell ref="J16:J22"/>
    <mergeCell ref="K16:K22"/>
    <mergeCell ref="M23:M29"/>
    <mergeCell ref="N23:N29"/>
    <mergeCell ref="M9:M15"/>
    <mergeCell ref="N9:N15"/>
    <mergeCell ref="O9:O15"/>
    <mergeCell ref="C23:C29"/>
    <mergeCell ref="D23:D29"/>
    <mergeCell ref="F23:F29"/>
    <mergeCell ref="J23:J29"/>
    <mergeCell ref="K23:K29"/>
    <mergeCell ref="C30:C38"/>
    <mergeCell ref="D30:D38"/>
    <mergeCell ref="F30:F38"/>
    <mergeCell ref="J30:J38"/>
    <mergeCell ref="K30:K38"/>
    <mergeCell ref="C39:C45"/>
    <mergeCell ref="D39:D45"/>
    <mergeCell ref="F39:F45"/>
    <mergeCell ref="J39:J45"/>
    <mergeCell ref="K39:K45"/>
    <mergeCell ref="M39:M45"/>
    <mergeCell ref="N39:N45"/>
    <mergeCell ref="O39:O45"/>
    <mergeCell ref="I46:N46"/>
    <mergeCell ref="D4:F4"/>
    <mergeCell ref="D5:F5"/>
    <mergeCell ref="D6:F6"/>
    <mergeCell ref="L39:L45"/>
    <mergeCell ref="O23:O29"/>
    <mergeCell ref="L30:L38"/>
    <mergeCell ref="M30:M38"/>
    <mergeCell ref="N30:N38"/>
    <mergeCell ref="O30:O38"/>
    <mergeCell ref="N16:N22"/>
    <mergeCell ref="O16:O22"/>
    <mergeCell ref="L23:L29"/>
  </mergeCells>
  <conditionalFormatting sqref="J9:M45">
    <cfRule type="colorScale" priority="2">
      <colorScale>
        <cfvo type="min"/>
        <cfvo type="percentile" val="50"/>
        <cfvo type="max"/>
        <color rgb="FFFF0000"/>
        <color rgb="FFFFC000"/>
        <color rgb="FF3FFF96"/>
      </colorScale>
    </cfRule>
  </conditionalFormatting>
  <conditionalFormatting sqref="G9">
    <cfRule type="colorScale" priority="1">
      <colorScale>
        <cfvo type="num" val="0"/>
        <cfvo type="num" val="$H$9/2"/>
        <cfvo type="num" val="$H$9"/>
        <color rgb="FFF8696B"/>
        <color rgb="FFFFFF00"/>
        <color rgb="FF63BE7B"/>
      </colorScale>
    </cfRule>
  </conditionalFormatting>
  <pageMargins left="0.23622047244094491" right="0.27559055118110237" top="0.31496062992125984" bottom="0.27559055118110237" header="0.31496062992125984" footer="0.31496062992125984"/>
  <pageSetup paperSize="8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PAGE DE GARDE</vt:lpstr>
      <vt:lpstr>CHRON STR PEDAG</vt:lpstr>
      <vt:lpstr>EX-EVAL-ENV. SN</vt:lpstr>
      <vt:lpstr>EX- EVAL-ENV.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IENETEG</dc:creator>
  <cp:lastModifiedBy>Olivier JOANNES-ELISABETH</cp:lastModifiedBy>
  <cp:lastPrinted>2017-05-28T20:57:45Z</cp:lastPrinted>
  <dcterms:created xsi:type="dcterms:W3CDTF">2016-03-31T15:09:09Z</dcterms:created>
  <dcterms:modified xsi:type="dcterms:W3CDTF">2019-12-25T19:17:34Z</dcterms:modified>
</cp:coreProperties>
</file>