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dy\Dropbox\mission_LVE\"/>
    </mc:Choice>
  </mc:AlternateContent>
  <bookViews>
    <workbookView xWindow="0" yWindow="0" windowWidth="12120" windowHeight="8235"/>
  </bookViews>
  <sheets>
    <sheet name="ACCUEIL" sheetId="2" r:id="rId1"/>
    <sheet name="TRIM 1" sheetId="1" r:id="rId2"/>
    <sheet name="TRIM 2" sheetId="9" r:id="rId3"/>
    <sheet name="TRIM 3" sheetId="10" r:id="rId4"/>
    <sheet name="donnees" sheetId="8" state="hidden" r:id="rId5"/>
    <sheet name="BILAN CLASSE" sheetId="11" r:id="rId6"/>
    <sheet name="BILAN ELEVE" sheetId="7" r:id="rId7"/>
  </sheets>
  <definedNames>
    <definedName name="_xlnm.Print_Area" localSheetId="5">'BILAN CLASSE'!$A$1:$D$36</definedName>
    <definedName name="_xlnm.Print_Area" localSheetId="6">'BILAN ELEVE'!$A$1:$G$32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1" l="1"/>
  <c r="C5" i="11"/>
  <c r="C3" i="11"/>
  <c r="C1" i="11"/>
  <c r="C39" i="2"/>
  <c r="B38" i="8"/>
  <c r="E38" i="8"/>
  <c r="H38" i="8"/>
  <c r="I38" i="8"/>
  <c r="K38" i="8"/>
  <c r="N38" i="8"/>
  <c r="O38" i="8"/>
  <c r="Q38" i="8"/>
  <c r="T38" i="8"/>
  <c r="U38" i="8"/>
  <c r="W38" i="8"/>
  <c r="Z38" i="8"/>
  <c r="AA38" i="8"/>
  <c r="AB38" i="8"/>
  <c r="AC38" i="8"/>
  <c r="AF38" i="8"/>
  <c r="AG38" i="8"/>
  <c r="AI38" i="8"/>
  <c r="AL38" i="8"/>
  <c r="AN38" i="8"/>
  <c r="AO38" i="8"/>
  <c r="AR38" i="8"/>
  <c r="AT38" i="8"/>
  <c r="AU38" i="8"/>
  <c r="AX38" i="8"/>
  <c r="B39" i="8"/>
  <c r="E39" i="8"/>
  <c r="H39" i="8"/>
  <c r="I39" i="8"/>
  <c r="K39" i="8"/>
  <c r="N39" i="8"/>
  <c r="O39" i="8"/>
  <c r="Q39" i="8"/>
  <c r="T39" i="8"/>
  <c r="U39" i="8"/>
  <c r="W39" i="8"/>
  <c r="Z39" i="8"/>
  <c r="AA39" i="8"/>
  <c r="AB39" i="8"/>
  <c r="AC39" i="8"/>
  <c r="AF39" i="8"/>
  <c r="AG39" i="8"/>
  <c r="AI39" i="8"/>
  <c r="AL39" i="8"/>
  <c r="AN39" i="8"/>
  <c r="AO39" i="8"/>
  <c r="AR39" i="8"/>
  <c r="AT39" i="8"/>
  <c r="AU39" i="8"/>
  <c r="AX39" i="8"/>
  <c r="B40" i="8"/>
  <c r="E40" i="8"/>
  <c r="H40" i="8"/>
  <c r="I40" i="8"/>
  <c r="K40" i="8"/>
  <c r="N40" i="8"/>
  <c r="O40" i="8"/>
  <c r="Q40" i="8"/>
  <c r="T40" i="8"/>
  <c r="U40" i="8"/>
  <c r="W40" i="8"/>
  <c r="Z40" i="8"/>
  <c r="AA40" i="8"/>
  <c r="AB40" i="8"/>
  <c r="AC40" i="8"/>
  <c r="AF40" i="8"/>
  <c r="AG40" i="8"/>
  <c r="AI40" i="8"/>
  <c r="AL40" i="8"/>
  <c r="AN40" i="8"/>
  <c r="AO40" i="8"/>
  <c r="AR40" i="8"/>
  <c r="AT40" i="8"/>
  <c r="AU40" i="8"/>
  <c r="AX40" i="8"/>
  <c r="B41" i="8"/>
  <c r="E41" i="8"/>
  <c r="H41" i="8"/>
  <c r="I41" i="8"/>
  <c r="K41" i="8"/>
  <c r="N41" i="8"/>
  <c r="O41" i="8"/>
  <c r="Q41" i="8"/>
  <c r="T41" i="8"/>
  <c r="U41" i="8"/>
  <c r="W41" i="8"/>
  <c r="Z41" i="8"/>
  <c r="AA41" i="8"/>
  <c r="AB41" i="8"/>
  <c r="AC41" i="8"/>
  <c r="AF41" i="8"/>
  <c r="AG41" i="8"/>
  <c r="AI41" i="8"/>
  <c r="AL41" i="8"/>
  <c r="AN41" i="8"/>
  <c r="AO41" i="8"/>
  <c r="AR41" i="8"/>
  <c r="AT41" i="8"/>
  <c r="AU41" i="8"/>
  <c r="AX41" i="8"/>
  <c r="B42" i="8"/>
  <c r="E42" i="8"/>
  <c r="H42" i="8"/>
  <c r="I42" i="8"/>
  <c r="K42" i="8"/>
  <c r="N42" i="8"/>
  <c r="O42" i="8"/>
  <c r="Q42" i="8"/>
  <c r="T42" i="8"/>
  <c r="U42" i="8"/>
  <c r="W42" i="8"/>
  <c r="Z42" i="8"/>
  <c r="AA42" i="8"/>
  <c r="AB42" i="8"/>
  <c r="AC42" i="8"/>
  <c r="AF42" i="8"/>
  <c r="AG42" i="8"/>
  <c r="AI42" i="8"/>
  <c r="AL42" i="8"/>
  <c r="AN42" i="8"/>
  <c r="AO42" i="8"/>
  <c r="AR42" i="8"/>
  <c r="AT42" i="8"/>
  <c r="AU42" i="8"/>
  <c r="AX42" i="8"/>
  <c r="B43" i="8"/>
  <c r="E43" i="8"/>
  <c r="H43" i="8"/>
  <c r="I43" i="8"/>
  <c r="K43" i="8"/>
  <c r="N43" i="8"/>
  <c r="O43" i="8"/>
  <c r="Q43" i="8"/>
  <c r="T43" i="8"/>
  <c r="U43" i="8"/>
  <c r="W43" i="8"/>
  <c r="Z43" i="8"/>
  <c r="AA43" i="8"/>
  <c r="AB43" i="8"/>
  <c r="AC43" i="8"/>
  <c r="AF43" i="8"/>
  <c r="AG43" i="8"/>
  <c r="AI43" i="8"/>
  <c r="AL43" i="8"/>
  <c r="AN43" i="8"/>
  <c r="AO43" i="8"/>
  <c r="AR43" i="8"/>
  <c r="AT43" i="8"/>
  <c r="AU43" i="8"/>
  <c r="AX43" i="8"/>
  <c r="B44" i="8"/>
  <c r="E44" i="8"/>
  <c r="H44" i="8"/>
  <c r="I44" i="8"/>
  <c r="K44" i="8"/>
  <c r="N44" i="8"/>
  <c r="O44" i="8"/>
  <c r="Q44" i="8"/>
  <c r="T44" i="8"/>
  <c r="U44" i="8"/>
  <c r="W44" i="8"/>
  <c r="Z44" i="8"/>
  <c r="AA44" i="8"/>
  <c r="AB44" i="8"/>
  <c r="AC44" i="8"/>
  <c r="AF44" i="8"/>
  <c r="AG44" i="8"/>
  <c r="AI44" i="8"/>
  <c r="AL44" i="8"/>
  <c r="AN44" i="8"/>
  <c r="AO44" i="8"/>
  <c r="AR44" i="8"/>
  <c r="AT44" i="8"/>
  <c r="AU44" i="8"/>
  <c r="AX44" i="8"/>
  <c r="B45" i="8"/>
  <c r="E45" i="8"/>
  <c r="H45" i="8"/>
  <c r="I45" i="8"/>
  <c r="K45" i="8"/>
  <c r="N45" i="8"/>
  <c r="O45" i="8"/>
  <c r="Q45" i="8"/>
  <c r="T45" i="8"/>
  <c r="U45" i="8"/>
  <c r="W45" i="8"/>
  <c r="Z45" i="8"/>
  <c r="AA45" i="8"/>
  <c r="AB45" i="8"/>
  <c r="AC45" i="8"/>
  <c r="AF45" i="8"/>
  <c r="AG45" i="8"/>
  <c r="AI45" i="8"/>
  <c r="AL45" i="8"/>
  <c r="AN45" i="8"/>
  <c r="AO45" i="8"/>
  <c r="AR45" i="8"/>
  <c r="AT45" i="8"/>
  <c r="AU45" i="8"/>
  <c r="AX45" i="8"/>
  <c r="B46" i="8"/>
  <c r="E46" i="8"/>
  <c r="H46" i="8"/>
  <c r="I46" i="8"/>
  <c r="K46" i="8"/>
  <c r="N46" i="8"/>
  <c r="O46" i="8"/>
  <c r="Q46" i="8"/>
  <c r="T46" i="8"/>
  <c r="U46" i="8"/>
  <c r="W46" i="8"/>
  <c r="Z46" i="8"/>
  <c r="AA46" i="8"/>
  <c r="AB46" i="8"/>
  <c r="AC46" i="8"/>
  <c r="AF46" i="8"/>
  <c r="AG46" i="8"/>
  <c r="AI46" i="8"/>
  <c r="AL46" i="8"/>
  <c r="AN46" i="8"/>
  <c r="AO46" i="8"/>
  <c r="AR46" i="8"/>
  <c r="AT46" i="8"/>
  <c r="AU46" i="8"/>
  <c r="AX46" i="8"/>
  <c r="B47" i="8"/>
  <c r="E47" i="8"/>
  <c r="H47" i="8"/>
  <c r="I47" i="8"/>
  <c r="K47" i="8"/>
  <c r="N47" i="8"/>
  <c r="O47" i="8"/>
  <c r="Q47" i="8"/>
  <c r="T47" i="8"/>
  <c r="U47" i="8"/>
  <c r="W47" i="8"/>
  <c r="Z47" i="8"/>
  <c r="AA47" i="8"/>
  <c r="AB47" i="8"/>
  <c r="AC47" i="8"/>
  <c r="AF47" i="8"/>
  <c r="AG47" i="8"/>
  <c r="AI47" i="8"/>
  <c r="AL47" i="8"/>
  <c r="AN47" i="8"/>
  <c r="AO47" i="8"/>
  <c r="AR47" i="8"/>
  <c r="AT47" i="8"/>
  <c r="AU47" i="8"/>
  <c r="AX47" i="8"/>
  <c r="B48" i="8"/>
  <c r="E48" i="8"/>
  <c r="H48" i="8"/>
  <c r="I48" i="8"/>
  <c r="K48" i="8"/>
  <c r="N48" i="8"/>
  <c r="O48" i="8"/>
  <c r="Q48" i="8"/>
  <c r="T48" i="8"/>
  <c r="U48" i="8"/>
  <c r="W48" i="8"/>
  <c r="Z48" i="8"/>
  <c r="AA48" i="8"/>
  <c r="AB48" i="8"/>
  <c r="AC48" i="8"/>
  <c r="AF48" i="8"/>
  <c r="AG48" i="8"/>
  <c r="AI48" i="8"/>
  <c r="AL48" i="8"/>
  <c r="AN48" i="8"/>
  <c r="AO48" i="8"/>
  <c r="AR48" i="8"/>
  <c r="AT48" i="8"/>
  <c r="AU48" i="8"/>
  <c r="AX48" i="8"/>
  <c r="B49" i="8"/>
  <c r="E49" i="8"/>
  <c r="H49" i="8"/>
  <c r="I49" i="8"/>
  <c r="K49" i="8"/>
  <c r="N49" i="8"/>
  <c r="O49" i="8"/>
  <c r="Q49" i="8"/>
  <c r="T49" i="8"/>
  <c r="U49" i="8"/>
  <c r="W49" i="8"/>
  <c r="Z49" i="8"/>
  <c r="AA49" i="8"/>
  <c r="AB49" i="8"/>
  <c r="AC49" i="8"/>
  <c r="AF49" i="8"/>
  <c r="AG49" i="8"/>
  <c r="AI49" i="8"/>
  <c r="AL49" i="8"/>
  <c r="AN49" i="8"/>
  <c r="AO49" i="8"/>
  <c r="AR49" i="8"/>
  <c r="AT49" i="8"/>
  <c r="AU49" i="8"/>
  <c r="AX49" i="8"/>
  <c r="B50" i="8"/>
  <c r="E50" i="8"/>
  <c r="H50" i="8"/>
  <c r="I50" i="8"/>
  <c r="K50" i="8"/>
  <c r="N50" i="8"/>
  <c r="O50" i="8"/>
  <c r="Q50" i="8"/>
  <c r="T50" i="8"/>
  <c r="U50" i="8"/>
  <c r="W50" i="8"/>
  <c r="Z50" i="8"/>
  <c r="AA50" i="8"/>
  <c r="AB50" i="8"/>
  <c r="AC50" i="8"/>
  <c r="AF50" i="8"/>
  <c r="AG50" i="8"/>
  <c r="AI50" i="8"/>
  <c r="AL50" i="8"/>
  <c r="AN50" i="8"/>
  <c r="AO50" i="8"/>
  <c r="AR50" i="8"/>
  <c r="AT50" i="8"/>
  <c r="AU50" i="8"/>
  <c r="AX50" i="8"/>
  <c r="B51" i="8"/>
  <c r="E51" i="8"/>
  <c r="H51" i="8"/>
  <c r="I51" i="8"/>
  <c r="K51" i="8"/>
  <c r="N51" i="8"/>
  <c r="O51" i="8"/>
  <c r="Q51" i="8"/>
  <c r="T51" i="8"/>
  <c r="U51" i="8"/>
  <c r="W51" i="8"/>
  <c r="Z51" i="8"/>
  <c r="AA51" i="8"/>
  <c r="AB51" i="8"/>
  <c r="AC51" i="8"/>
  <c r="AF51" i="8"/>
  <c r="AG51" i="8"/>
  <c r="AI51" i="8"/>
  <c r="AL51" i="8"/>
  <c r="AN51" i="8"/>
  <c r="AO51" i="8"/>
  <c r="AR51" i="8"/>
  <c r="AT51" i="8"/>
  <c r="AU51" i="8"/>
  <c r="AX51" i="8"/>
  <c r="B52" i="8"/>
  <c r="E52" i="8"/>
  <c r="H52" i="8"/>
  <c r="I52" i="8"/>
  <c r="K52" i="8"/>
  <c r="N52" i="8"/>
  <c r="O52" i="8"/>
  <c r="Q52" i="8"/>
  <c r="T52" i="8"/>
  <c r="U52" i="8"/>
  <c r="W52" i="8"/>
  <c r="Z52" i="8"/>
  <c r="AA52" i="8"/>
  <c r="AB52" i="8"/>
  <c r="AC52" i="8"/>
  <c r="AF52" i="8"/>
  <c r="AG52" i="8"/>
  <c r="AI52" i="8"/>
  <c r="AL52" i="8"/>
  <c r="AN52" i="8"/>
  <c r="AO52" i="8"/>
  <c r="AR52" i="8"/>
  <c r="AT52" i="8"/>
  <c r="AU52" i="8"/>
  <c r="AX52" i="8"/>
  <c r="B53" i="8"/>
  <c r="E53" i="8"/>
  <c r="H53" i="8"/>
  <c r="I53" i="8"/>
  <c r="K53" i="8"/>
  <c r="N53" i="8"/>
  <c r="O53" i="8"/>
  <c r="Q53" i="8"/>
  <c r="T53" i="8"/>
  <c r="U53" i="8"/>
  <c r="W53" i="8"/>
  <c r="Z53" i="8"/>
  <c r="AA53" i="8"/>
  <c r="AB53" i="8"/>
  <c r="AC53" i="8"/>
  <c r="AF53" i="8"/>
  <c r="AG53" i="8"/>
  <c r="AI53" i="8"/>
  <c r="AL53" i="8"/>
  <c r="AN53" i="8"/>
  <c r="AO53" i="8"/>
  <c r="AR53" i="8"/>
  <c r="AT53" i="8"/>
  <c r="AU53" i="8"/>
  <c r="AX53" i="8"/>
  <c r="B54" i="8"/>
  <c r="E54" i="8"/>
  <c r="H54" i="8"/>
  <c r="I54" i="8"/>
  <c r="K54" i="8"/>
  <c r="N54" i="8"/>
  <c r="O54" i="8"/>
  <c r="Q54" i="8"/>
  <c r="T54" i="8"/>
  <c r="U54" i="8"/>
  <c r="W54" i="8"/>
  <c r="Z54" i="8"/>
  <c r="AA54" i="8"/>
  <c r="AB54" i="8"/>
  <c r="AC54" i="8"/>
  <c r="AF54" i="8"/>
  <c r="AG54" i="8"/>
  <c r="AI54" i="8"/>
  <c r="AL54" i="8"/>
  <c r="AN54" i="8"/>
  <c r="AO54" i="8"/>
  <c r="AR54" i="8"/>
  <c r="AT54" i="8"/>
  <c r="AU54" i="8"/>
  <c r="AX54" i="8"/>
  <c r="B55" i="8"/>
  <c r="E55" i="8"/>
  <c r="H55" i="8"/>
  <c r="I55" i="8"/>
  <c r="K55" i="8"/>
  <c r="N55" i="8"/>
  <c r="O55" i="8"/>
  <c r="Q55" i="8"/>
  <c r="T55" i="8"/>
  <c r="U55" i="8"/>
  <c r="W55" i="8"/>
  <c r="Z55" i="8"/>
  <c r="AA55" i="8"/>
  <c r="AB55" i="8"/>
  <c r="AC55" i="8"/>
  <c r="AF55" i="8"/>
  <c r="AG55" i="8"/>
  <c r="AI55" i="8"/>
  <c r="AL55" i="8"/>
  <c r="AN55" i="8"/>
  <c r="AO55" i="8"/>
  <c r="AR55" i="8"/>
  <c r="AT55" i="8"/>
  <c r="AU55" i="8"/>
  <c r="AX55" i="8"/>
  <c r="B56" i="8"/>
  <c r="E56" i="8"/>
  <c r="H56" i="8"/>
  <c r="I56" i="8"/>
  <c r="K56" i="8"/>
  <c r="N56" i="8"/>
  <c r="O56" i="8"/>
  <c r="Q56" i="8"/>
  <c r="T56" i="8"/>
  <c r="U56" i="8"/>
  <c r="W56" i="8"/>
  <c r="Z56" i="8"/>
  <c r="AA56" i="8"/>
  <c r="AB56" i="8"/>
  <c r="AC56" i="8"/>
  <c r="AF56" i="8"/>
  <c r="AG56" i="8"/>
  <c r="AI56" i="8"/>
  <c r="AL56" i="8"/>
  <c r="AN56" i="8"/>
  <c r="AO56" i="8"/>
  <c r="AR56" i="8"/>
  <c r="AT56" i="8"/>
  <c r="AU56" i="8"/>
  <c r="AX56" i="8"/>
  <c r="B57" i="8"/>
  <c r="E57" i="8"/>
  <c r="H57" i="8"/>
  <c r="I57" i="8"/>
  <c r="K57" i="8"/>
  <c r="N57" i="8"/>
  <c r="O57" i="8"/>
  <c r="Q57" i="8"/>
  <c r="T57" i="8"/>
  <c r="U57" i="8"/>
  <c r="W57" i="8"/>
  <c r="Z57" i="8"/>
  <c r="AA57" i="8"/>
  <c r="AB57" i="8"/>
  <c r="AC57" i="8"/>
  <c r="AF57" i="8"/>
  <c r="AG57" i="8"/>
  <c r="AI57" i="8"/>
  <c r="AL57" i="8"/>
  <c r="AN57" i="8"/>
  <c r="AO57" i="8"/>
  <c r="AR57" i="8"/>
  <c r="AT57" i="8"/>
  <c r="AU57" i="8"/>
  <c r="AX57" i="8"/>
  <c r="B58" i="8"/>
  <c r="E58" i="8"/>
  <c r="H58" i="8"/>
  <c r="I58" i="8"/>
  <c r="K58" i="8"/>
  <c r="N58" i="8"/>
  <c r="O58" i="8"/>
  <c r="Q58" i="8"/>
  <c r="T58" i="8"/>
  <c r="U58" i="8"/>
  <c r="W58" i="8"/>
  <c r="Z58" i="8"/>
  <c r="AA58" i="8"/>
  <c r="AB58" i="8"/>
  <c r="AC58" i="8"/>
  <c r="AF58" i="8"/>
  <c r="AG58" i="8"/>
  <c r="AI58" i="8"/>
  <c r="AL58" i="8"/>
  <c r="AN58" i="8"/>
  <c r="AO58" i="8"/>
  <c r="AR58" i="8"/>
  <c r="AT58" i="8"/>
  <c r="AU58" i="8"/>
  <c r="AX58" i="8"/>
  <c r="B59" i="8"/>
  <c r="E59" i="8"/>
  <c r="H59" i="8"/>
  <c r="I59" i="8"/>
  <c r="K59" i="8"/>
  <c r="N59" i="8"/>
  <c r="O59" i="8"/>
  <c r="Q59" i="8"/>
  <c r="T59" i="8"/>
  <c r="U59" i="8"/>
  <c r="W59" i="8"/>
  <c r="Z59" i="8"/>
  <c r="AA59" i="8"/>
  <c r="AB59" i="8"/>
  <c r="AC59" i="8"/>
  <c r="AF59" i="8"/>
  <c r="AG59" i="8"/>
  <c r="AI59" i="8"/>
  <c r="AL59" i="8"/>
  <c r="AN59" i="8"/>
  <c r="AO59" i="8"/>
  <c r="AR59" i="8"/>
  <c r="AT59" i="8"/>
  <c r="AU59" i="8"/>
  <c r="AX59" i="8"/>
  <c r="B60" i="8"/>
  <c r="E60" i="8"/>
  <c r="H60" i="8"/>
  <c r="I60" i="8"/>
  <c r="K60" i="8"/>
  <c r="N60" i="8"/>
  <c r="O60" i="8"/>
  <c r="Q60" i="8"/>
  <c r="T60" i="8"/>
  <c r="U60" i="8"/>
  <c r="W60" i="8"/>
  <c r="Z60" i="8"/>
  <c r="AA60" i="8"/>
  <c r="AB60" i="8"/>
  <c r="AC60" i="8"/>
  <c r="AF60" i="8"/>
  <c r="AG60" i="8"/>
  <c r="AI60" i="8"/>
  <c r="AL60" i="8"/>
  <c r="AN60" i="8"/>
  <c r="AO60" i="8"/>
  <c r="AR60" i="8"/>
  <c r="AT60" i="8"/>
  <c r="AU60" i="8"/>
  <c r="AX60" i="8"/>
  <c r="B61" i="8"/>
  <c r="E61" i="8"/>
  <c r="H61" i="8"/>
  <c r="I61" i="8"/>
  <c r="K61" i="8"/>
  <c r="N61" i="8"/>
  <c r="O61" i="8"/>
  <c r="Q61" i="8"/>
  <c r="T61" i="8"/>
  <c r="U61" i="8"/>
  <c r="W61" i="8"/>
  <c r="Z61" i="8"/>
  <c r="AA61" i="8"/>
  <c r="AB61" i="8"/>
  <c r="AC61" i="8"/>
  <c r="AF61" i="8"/>
  <c r="AG61" i="8"/>
  <c r="AI61" i="8"/>
  <c r="AL61" i="8"/>
  <c r="AN61" i="8"/>
  <c r="AO61" i="8"/>
  <c r="AR61" i="8"/>
  <c r="AT61" i="8"/>
  <c r="AU61" i="8"/>
  <c r="AX61" i="8"/>
  <c r="B62" i="8"/>
  <c r="E62" i="8"/>
  <c r="H62" i="8"/>
  <c r="I62" i="8"/>
  <c r="K62" i="8"/>
  <c r="N62" i="8"/>
  <c r="O62" i="8"/>
  <c r="Q62" i="8"/>
  <c r="T62" i="8"/>
  <c r="U62" i="8"/>
  <c r="W62" i="8"/>
  <c r="Z62" i="8"/>
  <c r="AA62" i="8"/>
  <c r="AB62" i="8"/>
  <c r="AC62" i="8"/>
  <c r="AF62" i="8"/>
  <c r="AG62" i="8"/>
  <c r="AI62" i="8"/>
  <c r="AL62" i="8"/>
  <c r="AN62" i="8"/>
  <c r="AO62" i="8"/>
  <c r="AR62" i="8"/>
  <c r="AT62" i="8"/>
  <c r="AU62" i="8"/>
  <c r="AX62" i="8"/>
  <c r="B63" i="8"/>
  <c r="E63" i="8"/>
  <c r="H63" i="8"/>
  <c r="I63" i="8"/>
  <c r="K63" i="8"/>
  <c r="N63" i="8"/>
  <c r="O63" i="8"/>
  <c r="Q63" i="8"/>
  <c r="T63" i="8"/>
  <c r="U63" i="8"/>
  <c r="W63" i="8"/>
  <c r="Z63" i="8"/>
  <c r="AA63" i="8"/>
  <c r="AB63" i="8"/>
  <c r="AC63" i="8"/>
  <c r="AF63" i="8"/>
  <c r="AG63" i="8"/>
  <c r="AI63" i="8"/>
  <c r="AL63" i="8"/>
  <c r="AN63" i="8"/>
  <c r="AO63" i="8"/>
  <c r="AR63" i="8"/>
  <c r="AT63" i="8"/>
  <c r="AU63" i="8"/>
  <c r="AX63" i="8"/>
  <c r="B64" i="8"/>
  <c r="E64" i="8"/>
  <c r="H64" i="8"/>
  <c r="I64" i="8"/>
  <c r="K64" i="8"/>
  <c r="N64" i="8"/>
  <c r="O64" i="8"/>
  <c r="Q64" i="8"/>
  <c r="T64" i="8"/>
  <c r="U64" i="8"/>
  <c r="W64" i="8"/>
  <c r="Z64" i="8"/>
  <c r="AA64" i="8"/>
  <c r="AB64" i="8"/>
  <c r="AC64" i="8"/>
  <c r="AF64" i="8"/>
  <c r="AG64" i="8"/>
  <c r="AI64" i="8"/>
  <c r="AL64" i="8"/>
  <c r="AN64" i="8"/>
  <c r="AO64" i="8"/>
  <c r="AR64" i="8"/>
  <c r="AT64" i="8"/>
  <c r="AU64" i="8"/>
  <c r="AX64" i="8"/>
  <c r="B65" i="8"/>
  <c r="E65" i="8"/>
  <c r="H65" i="8"/>
  <c r="I65" i="8"/>
  <c r="K65" i="8"/>
  <c r="N65" i="8"/>
  <c r="O65" i="8"/>
  <c r="Q65" i="8"/>
  <c r="T65" i="8"/>
  <c r="U65" i="8"/>
  <c r="W65" i="8"/>
  <c r="Z65" i="8"/>
  <c r="AA65" i="8"/>
  <c r="AB65" i="8"/>
  <c r="AC65" i="8"/>
  <c r="AF65" i="8"/>
  <c r="AG65" i="8"/>
  <c r="AI65" i="8"/>
  <c r="AL65" i="8"/>
  <c r="AN65" i="8"/>
  <c r="AO65" i="8"/>
  <c r="AR65" i="8"/>
  <c r="AT65" i="8"/>
  <c r="AU65" i="8"/>
  <c r="AX65" i="8"/>
  <c r="B66" i="8"/>
  <c r="E66" i="8"/>
  <c r="H66" i="8"/>
  <c r="I66" i="8"/>
  <c r="K66" i="8"/>
  <c r="N66" i="8"/>
  <c r="O66" i="8"/>
  <c r="Q66" i="8"/>
  <c r="T66" i="8"/>
  <c r="U66" i="8"/>
  <c r="W66" i="8"/>
  <c r="Z66" i="8"/>
  <c r="AA66" i="8"/>
  <c r="AB66" i="8"/>
  <c r="AC66" i="8"/>
  <c r="AF66" i="8"/>
  <c r="AG66" i="8"/>
  <c r="AI66" i="8"/>
  <c r="AL66" i="8"/>
  <c r="AN66" i="8"/>
  <c r="AO66" i="8"/>
  <c r="AR66" i="8"/>
  <c r="AT66" i="8"/>
  <c r="AU66" i="8"/>
  <c r="AX66" i="8"/>
  <c r="E37" i="8"/>
  <c r="AX37" i="8"/>
  <c r="AU37" i="8"/>
  <c r="AT37" i="8"/>
  <c r="AR37" i="8"/>
  <c r="AO37" i="8"/>
  <c r="AN37" i="8"/>
  <c r="AL37" i="8"/>
  <c r="AI37" i="8"/>
  <c r="AG37" i="8"/>
  <c r="AF37" i="8"/>
  <c r="AC37" i="8"/>
  <c r="AB37" i="8"/>
  <c r="AA37" i="8"/>
  <c r="Z37" i="8"/>
  <c r="W37" i="8"/>
  <c r="U37" i="8"/>
  <c r="T37" i="8"/>
  <c r="Q37" i="8"/>
  <c r="O37" i="8"/>
  <c r="N37" i="8"/>
  <c r="K37" i="8"/>
  <c r="I37" i="8"/>
  <c r="H37" i="8"/>
  <c r="B37" i="8"/>
  <c r="Y88" i="8" l="1"/>
  <c r="J98" i="8"/>
  <c r="J97" i="8"/>
  <c r="J96" i="8"/>
  <c r="J95" i="8"/>
  <c r="J94" i="8"/>
  <c r="J93" i="8"/>
  <c r="J92" i="8"/>
  <c r="J78" i="8"/>
  <c r="J77" i="8"/>
  <c r="J76" i="8"/>
  <c r="J75" i="8"/>
  <c r="J74" i="8"/>
  <c r="J73" i="8"/>
  <c r="J72" i="8"/>
  <c r="J71" i="8"/>
  <c r="J70" i="8"/>
  <c r="J69" i="8"/>
  <c r="J79" i="8" l="1"/>
  <c r="J80" i="8"/>
  <c r="J81" i="8"/>
  <c r="J82" i="8"/>
  <c r="J83" i="8"/>
  <c r="J84" i="8"/>
  <c r="J85" i="8"/>
  <c r="J86" i="8"/>
  <c r="J87" i="8"/>
  <c r="J88" i="8"/>
  <c r="J89" i="8"/>
  <c r="J90" i="8"/>
  <c r="J91" i="8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10" i="7"/>
  <c r="C7" i="7"/>
  <c r="C5" i="7"/>
  <c r="C3" i="7"/>
  <c r="C1" i="7"/>
  <c r="J100" i="8" l="1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Z3" i="8" s="1" a="1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BM40" i="10"/>
  <c r="BL40" i="10"/>
  <c r="BK40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BM34" i="10"/>
  <c r="BL34" i="10"/>
  <c r="BK34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BM31" i="10"/>
  <c r="BL31" i="10"/>
  <c r="BK31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K15" i="10" s="1"/>
  <c r="AJ16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J15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N13" i="10" s="1"/>
  <c r="AM14" i="10"/>
  <c r="AL14" i="10"/>
  <c r="AL13" i="10" s="1"/>
  <c r="AK14" i="10"/>
  <c r="AK13" i="10" s="1"/>
  <c r="AJ14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M13" i="10"/>
  <c r="AJ13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K11" i="10" s="1"/>
  <c r="AJ12" i="10"/>
  <c r="AJ11" i="10" s="1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O8" i="10" s="1"/>
  <c r="AN9" i="10"/>
  <c r="AM9" i="10"/>
  <c r="AL9" i="10"/>
  <c r="AL8" i="10" s="1"/>
  <c r="AK9" i="10"/>
  <c r="AK8" i="10" s="1"/>
  <c r="AJ9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BM4" i="10"/>
  <c r="BL4" i="10"/>
  <c r="BK4" i="10"/>
  <c r="BJ4" i="10"/>
  <c r="BI4" i="10"/>
  <c r="BH4" i="10"/>
  <c r="BG4" i="10"/>
  <c r="BF4" i="10"/>
  <c r="BE4" i="10"/>
  <c r="BD4" i="10"/>
  <c r="BC4" i="10"/>
  <c r="BB4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D2" i="10" a="1"/>
  <c r="AG2" i="10" s="1"/>
  <c r="BM2" i="10" s="1"/>
  <c r="AK3" i="8" l="1" a="1"/>
  <c r="AW3" i="8" a="1"/>
  <c r="AW4" i="8" s="1"/>
  <c r="AW38" i="8" s="1"/>
  <c r="AJ8" i="10"/>
  <c r="AK4" i="10"/>
  <c r="AM8" i="10"/>
  <c r="AB3" i="8" a="1"/>
  <c r="AB3" i="8" s="1"/>
  <c r="V3" i="8" a="1"/>
  <c r="V3" i="8" s="1"/>
  <c r="V37" i="8" s="1"/>
  <c r="H69" i="8" s="1"/>
  <c r="P3" i="8" a="1"/>
  <c r="P4" i="8" s="1"/>
  <c r="P38" i="8" s="1"/>
  <c r="F70" i="8" s="1"/>
  <c r="S3" i="8" a="1"/>
  <c r="S3" i="8" s="1"/>
  <c r="S37" i="8" s="1"/>
  <c r="Y3" i="8" a="1"/>
  <c r="Y4" i="8" s="1"/>
  <c r="Y38" i="8" s="1"/>
  <c r="AE3" i="8" a="1"/>
  <c r="AE3" i="8" s="1"/>
  <c r="AE37" i="8" s="1"/>
  <c r="AH3" i="8" a="1"/>
  <c r="AH30" i="8" s="1"/>
  <c r="AH64" i="8" s="1"/>
  <c r="L96" i="8" s="1"/>
  <c r="AT3" i="8" a="1"/>
  <c r="AT11" i="8" s="1"/>
  <c r="AN3" i="8" a="1"/>
  <c r="AN4" i="8" s="1"/>
  <c r="AQ3" i="8" a="1"/>
  <c r="AQ3" i="8" s="1"/>
  <c r="AQ37" i="8" s="1"/>
  <c r="M3" i="8" a="1"/>
  <c r="M3" i="8" s="1"/>
  <c r="M37" i="8" s="1"/>
  <c r="J3" i="8" a="1"/>
  <c r="J3" i="8" s="1"/>
  <c r="J37" i="8" s="1"/>
  <c r="D69" i="8" s="1"/>
  <c r="AN8" i="10"/>
  <c r="G3" i="8" s="1" a="1"/>
  <c r="AO4" i="10"/>
  <c r="AN4" i="10"/>
  <c r="AM4" i="10"/>
  <c r="AL4" i="10"/>
  <c r="AJ4" i="10"/>
  <c r="M18" i="8"/>
  <c r="M52" i="8" s="1"/>
  <c r="P9" i="8"/>
  <c r="P43" i="8" s="1"/>
  <c r="F75" i="8" s="1"/>
  <c r="P17" i="8"/>
  <c r="P51" i="8" s="1"/>
  <c r="F83" i="8" s="1"/>
  <c r="P25" i="8"/>
  <c r="P59" i="8" s="1"/>
  <c r="F91" i="8" s="1"/>
  <c r="V4" i="8"/>
  <c r="V38" i="8" s="1"/>
  <c r="H70" i="8" s="1"/>
  <c r="V12" i="8"/>
  <c r="V46" i="8" s="1"/>
  <c r="H78" i="8" s="1"/>
  <c r="V20" i="8"/>
  <c r="V54" i="8" s="1"/>
  <c r="H86" i="8" s="1"/>
  <c r="V28" i="8"/>
  <c r="V62" i="8" s="1"/>
  <c r="H94" i="8" s="1"/>
  <c r="AH3" i="8"/>
  <c r="AH37" i="8" s="1"/>
  <c r="L69" i="8" s="1"/>
  <c r="AH11" i="8"/>
  <c r="AH45" i="8" s="1"/>
  <c r="L77" i="8" s="1"/>
  <c r="AH19" i="8"/>
  <c r="AH53" i="8" s="1"/>
  <c r="L85" i="8" s="1"/>
  <c r="AH27" i="8"/>
  <c r="AH61" i="8" s="1"/>
  <c r="L93" i="8" s="1"/>
  <c r="AK3" i="8"/>
  <c r="AK37" i="8" s="1"/>
  <c r="AK4" i="8"/>
  <c r="AK38" i="8" s="1"/>
  <c r="AK5" i="8"/>
  <c r="AK39" i="8" s="1"/>
  <c r="AK6" i="8"/>
  <c r="AK40" i="8" s="1"/>
  <c r="AK7" i="8"/>
  <c r="AK41" i="8" s="1"/>
  <c r="AK8" i="8"/>
  <c r="AK42" i="8" s="1"/>
  <c r="AK9" i="8"/>
  <c r="AK43" i="8" s="1"/>
  <c r="AK10" i="8"/>
  <c r="AK44" i="8" s="1"/>
  <c r="AK11" i="8"/>
  <c r="AK45" i="8" s="1"/>
  <c r="AK12" i="8"/>
  <c r="AK46" i="8" s="1"/>
  <c r="AK13" i="8"/>
  <c r="AK47" i="8" s="1"/>
  <c r="AK14" i="8"/>
  <c r="AK48" i="8" s="1"/>
  <c r="AK15" i="8"/>
  <c r="AK49" i="8" s="1"/>
  <c r="AK16" i="8"/>
  <c r="AK50" i="8" s="1"/>
  <c r="AK17" i="8"/>
  <c r="AK51" i="8" s="1"/>
  <c r="AK18" i="8"/>
  <c r="AK52" i="8" s="1"/>
  <c r="AK19" i="8"/>
  <c r="AK53" i="8" s="1"/>
  <c r="AK20" i="8"/>
  <c r="AK54" i="8" s="1"/>
  <c r="AK21" i="8"/>
  <c r="AK55" i="8" s="1"/>
  <c r="AK22" i="8"/>
  <c r="AK56" i="8" s="1"/>
  <c r="AK23" i="8"/>
  <c r="AK57" i="8" s="1"/>
  <c r="AK24" i="8"/>
  <c r="AK58" i="8" s="1"/>
  <c r="AK25" i="8"/>
  <c r="AK59" i="8" s="1"/>
  <c r="AK26" i="8"/>
  <c r="AK60" i="8" s="1"/>
  <c r="AK27" i="8"/>
  <c r="AK61" i="8" s="1"/>
  <c r="AK28" i="8"/>
  <c r="AK62" i="8" s="1"/>
  <c r="AK29" i="8"/>
  <c r="AK63" i="8" s="1"/>
  <c r="AK30" i="8"/>
  <c r="AK64" i="8" s="1"/>
  <c r="AK31" i="8"/>
  <c r="AK65" i="8" s="1"/>
  <c r="AK32" i="8"/>
  <c r="AK66" i="8" s="1"/>
  <c r="AN3" i="8"/>
  <c r="AN12" i="8"/>
  <c r="AN20" i="8"/>
  <c r="AN28" i="8"/>
  <c r="AT5" i="8"/>
  <c r="AT7" i="8"/>
  <c r="AT10" i="8"/>
  <c r="AT14" i="8"/>
  <c r="AT19" i="8"/>
  <c r="AT28" i="8"/>
  <c r="AW3" i="8"/>
  <c r="AW37" i="8" s="1"/>
  <c r="AW5" i="8"/>
  <c r="AW39" i="8" s="1"/>
  <c r="AW7" i="8"/>
  <c r="AW41" i="8" s="1"/>
  <c r="AW9" i="8"/>
  <c r="AW43" i="8" s="1"/>
  <c r="AW11" i="8"/>
  <c r="AW45" i="8" s="1"/>
  <c r="AW13" i="8"/>
  <c r="AW47" i="8" s="1"/>
  <c r="AW15" i="8"/>
  <c r="AW49" i="8" s="1"/>
  <c r="AW17" i="8"/>
  <c r="AW51" i="8" s="1"/>
  <c r="AW19" i="8"/>
  <c r="AW53" i="8" s="1"/>
  <c r="AW21" i="8"/>
  <c r="AW55" i="8" s="1"/>
  <c r="AW23" i="8"/>
  <c r="AW57" i="8" s="1"/>
  <c r="AW25" i="8"/>
  <c r="AW59" i="8" s="1"/>
  <c r="AW27" i="8"/>
  <c r="AW61" i="8" s="1"/>
  <c r="AW29" i="8"/>
  <c r="AW63" i="8" s="1"/>
  <c r="AW31" i="8"/>
  <c r="AW65" i="8" s="1"/>
  <c r="AZ3" i="8"/>
  <c r="AZ37" i="8" s="1"/>
  <c r="AZ4" i="8"/>
  <c r="AZ38" i="8" s="1"/>
  <c r="AZ5" i="8"/>
  <c r="AZ39" i="8" s="1"/>
  <c r="AZ6" i="8"/>
  <c r="AZ40" i="8" s="1"/>
  <c r="AZ7" i="8"/>
  <c r="AZ41" i="8" s="1"/>
  <c r="AZ8" i="8"/>
  <c r="AZ42" i="8" s="1"/>
  <c r="AZ9" i="8"/>
  <c r="AZ43" i="8" s="1"/>
  <c r="AZ10" i="8"/>
  <c r="AZ44" i="8" s="1"/>
  <c r="AZ11" i="8"/>
  <c r="AZ45" i="8" s="1"/>
  <c r="AZ12" i="8"/>
  <c r="AZ46" i="8" s="1"/>
  <c r="AZ13" i="8"/>
  <c r="AZ47" i="8" s="1"/>
  <c r="AZ14" i="8"/>
  <c r="AZ48" i="8" s="1"/>
  <c r="AZ15" i="8"/>
  <c r="AZ49" i="8" s="1"/>
  <c r="AZ16" i="8"/>
  <c r="AZ50" i="8" s="1"/>
  <c r="AZ17" i="8"/>
  <c r="AZ51" i="8" s="1"/>
  <c r="AZ18" i="8"/>
  <c r="AZ52" i="8" s="1"/>
  <c r="AZ19" i="8"/>
  <c r="AZ53" i="8" s="1"/>
  <c r="AZ20" i="8"/>
  <c r="AZ54" i="8" s="1"/>
  <c r="AZ21" i="8"/>
  <c r="AZ55" i="8" s="1"/>
  <c r="AZ22" i="8"/>
  <c r="AZ56" i="8" s="1"/>
  <c r="AZ23" i="8"/>
  <c r="AZ57" i="8" s="1"/>
  <c r="AZ24" i="8"/>
  <c r="AZ58" i="8" s="1"/>
  <c r="AZ25" i="8"/>
  <c r="AZ59" i="8" s="1"/>
  <c r="AZ26" i="8"/>
  <c r="AZ60" i="8" s="1"/>
  <c r="AZ27" i="8"/>
  <c r="AZ61" i="8" s="1"/>
  <c r="AZ28" i="8"/>
  <c r="AZ62" i="8" s="1"/>
  <c r="AZ29" i="8"/>
  <c r="AZ63" i="8" s="1"/>
  <c r="AZ30" i="8"/>
  <c r="AZ64" i="8" s="1"/>
  <c r="AZ31" i="8"/>
  <c r="AZ65" i="8" s="1"/>
  <c r="AZ32" i="8"/>
  <c r="AZ66" i="8" s="1"/>
  <c r="AB20" i="8"/>
  <c r="AB9" i="8"/>
  <c r="D2" i="10"/>
  <c r="AJ2" i="10" s="1"/>
  <c r="E2" i="10"/>
  <c r="AK2" i="10" s="1"/>
  <c r="F2" i="10"/>
  <c r="AL2" i="10" s="1"/>
  <c r="G2" i="10"/>
  <c r="AM2" i="10" s="1"/>
  <c r="H2" i="10"/>
  <c r="AN2" i="10" s="1"/>
  <c r="I2" i="10"/>
  <c r="AO2" i="10" s="1"/>
  <c r="J2" i="10"/>
  <c r="AP2" i="10" s="1"/>
  <c r="K2" i="10"/>
  <c r="AQ2" i="10" s="1"/>
  <c r="L2" i="10"/>
  <c r="AR2" i="10" s="1"/>
  <c r="M2" i="10"/>
  <c r="AS2" i="10" s="1"/>
  <c r="N2" i="10"/>
  <c r="AT2" i="10" s="1"/>
  <c r="O2" i="10"/>
  <c r="AU2" i="10" s="1"/>
  <c r="P2" i="10"/>
  <c r="AV2" i="10" s="1"/>
  <c r="Q2" i="10"/>
  <c r="AW2" i="10" s="1"/>
  <c r="R2" i="10"/>
  <c r="AX2" i="10" s="1"/>
  <c r="S2" i="10"/>
  <c r="AY2" i="10" s="1"/>
  <c r="T2" i="10"/>
  <c r="AZ2" i="10" s="1"/>
  <c r="U2" i="10"/>
  <c r="BA2" i="10" s="1"/>
  <c r="V2" i="10"/>
  <c r="BB2" i="10" s="1"/>
  <c r="W2" i="10"/>
  <c r="BC2" i="10" s="1"/>
  <c r="X2" i="10"/>
  <c r="BD2" i="10" s="1"/>
  <c r="Y2" i="10"/>
  <c r="BE2" i="10" s="1"/>
  <c r="Z2" i="10"/>
  <c r="BF2" i="10" s="1"/>
  <c r="AA2" i="10"/>
  <c r="BG2" i="10" s="1"/>
  <c r="AB2" i="10"/>
  <c r="BH2" i="10" s="1"/>
  <c r="AC2" i="10"/>
  <c r="BI2" i="10" s="1"/>
  <c r="AD2" i="10"/>
  <c r="BJ2" i="10" s="1"/>
  <c r="AE2" i="10"/>
  <c r="BK2" i="10" s="1"/>
  <c r="AF2" i="10"/>
  <c r="BL2" i="10" s="1"/>
  <c r="S4" i="8" l="1"/>
  <c r="S38" i="8" s="1"/>
  <c r="V32" i="8"/>
  <c r="V66" i="8" s="1"/>
  <c r="H98" i="8" s="1"/>
  <c r="V24" i="8"/>
  <c r="V58" i="8" s="1"/>
  <c r="H90" i="8" s="1"/>
  <c r="V16" i="8"/>
  <c r="V50" i="8" s="1"/>
  <c r="H82" i="8" s="1"/>
  <c r="V8" i="8"/>
  <c r="V42" i="8" s="1"/>
  <c r="H74" i="8" s="1"/>
  <c r="Y3" i="8"/>
  <c r="Y37" i="8" s="1"/>
  <c r="AH32" i="8"/>
  <c r="AH66" i="8" s="1"/>
  <c r="L98" i="8" s="1"/>
  <c r="AH23" i="8"/>
  <c r="AH57" i="8" s="1"/>
  <c r="L89" i="8" s="1"/>
  <c r="AH15" i="8"/>
  <c r="AH49" i="8" s="1"/>
  <c r="L81" i="8" s="1"/>
  <c r="AH7" i="8"/>
  <c r="AH41" i="8" s="1"/>
  <c r="L73" i="8" s="1"/>
  <c r="AW32" i="8"/>
  <c r="AW66" i="8" s="1"/>
  <c r="AW30" i="8"/>
  <c r="AW64" i="8" s="1"/>
  <c r="AW28" i="8"/>
  <c r="AW62" i="8" s="1"/>
  <c r="AW26" i="8"/>
  <c r="AW60" i="8" s="1"/>
  <c r="AW24" i="8"/>
  <c r="AW58" i="8" s="1"/>
  <c r="AW22" i="8"/>
  <c r="AW56" i="8" s="1"/>
  <c r="AW20" i="8"/>
  <c r="AW54" i="8" s="1"/>
  <c r="AW18" i="8"/>
  <c r="AW52" i="8" s="1"/>
  <c r="AW16" i="8"/>
  <c r="AW50" i="8" s="1"/>
  <c r="AW14" i="8"/>
  <c r="AW48" i="8" s="1"/>
  <c r="AW12" i="8"/>
  <c r="AW46" i="8" s="1"/>
  <c r="AW10" i="8"/>
  <c r="AW44" i="8" s="1"/>
  <c r="AW8" i="8"/>
  <c r="AW42" i="8" s="1"/>
  <c r="AW6" i="8"/>
  <c r="AW40" i="8" s="1"/>
  <c r="V30" i="8"/>
  <c r="V64" i="8" s="1"/>
  <c r="H96" i="8" s="1"/>
  <c r="V26" i="8"/>
  <c r="V60" i="8" s="1"/>
  <c r="H92" i="8" s="1"/>
  <c r="V22" i="8"/>
  <c r="V56" i="8" s="1"/>
  <c r="H88" i="8" s="1"/>
  <c r="V18" i="8"/>
  <c r="V52" i="8" s="1"/>
  <c r="H84" i="8" s="1"/>
  <c r="V14" i="8"/>
  <c r="V48" i="8" s="1"/>
  <c r="H80" i="8" s="1"/>
  <c r="V10" i="8"/>
  <c r="V44" i="8" s="1"/>
  <c r="H76" i="8" s="1"/>
  <c r="V6" i="8"/>
  <c r="V40" i="8" s="1"/>
  <c r="H72" i="8" s="1"/>
  <c r="P29" i="8"/>
  <c r="P63" i="8" s="1"/>
  <c r="F95" i="8" s="1"/>
  <c r="P21" i="8"/>
  <c r="P55" i="8" s="1"/>
  <c r="F87" i="8" s="1"/>
  <c r="P13" i="8"/>
  <c r="P47" i="8" s="1"/>
  <c r="F79" i="8" s="1"/>
  <c r="P5" i="8"/>
  <c r="P39" i="8" s="1"/>
  <c r="F71" i="8" s="1"/>
  <c r="P31" i="8"/>
  <c r="P65" i="8" s="1"/>
  <c r="F97" i="8" s="1"/>
  <c r="P27" i="8"/>
  <c r="P61" i="8" s="1"/>
  <c r="F93" i="8" s="1"/>
  <c r="P23" i="8"/>
  <c r="P57" i="8" s="1"/>
  <c r="F89" i="8" s="1"/>
  <c r="P19" i="8"/>
  <c r="P53" i="8" s="1"/>
  <c r="F85" i="8" s="1"/>
  <c r="P15" i="8"/>
  <c r="P49" i="8" s="1"/>
  <c r="F81" i="8" s="1"/>
  <c r="P11" i="8"/>
  <c r="P45" i="8" s="1"/>
  <c r="F77" i="8" s="1"/>
  <c r="P7" i="8"/>
  <c r="P41" i="8" s="1"/>
  <c r="F73" i="8" s="1"/>
  <c r="P3" i="8"/>
  <c r="P37" i="8" s="1"/>
  <c r="F69" i="8" s="1"/>
  <c r="D3" i="8" a="1"/>
  <c r="D3" i="8" s="1"/>
  <c r="D37" i="8" s="1"/>
  <c r="AB12" i="8"/>
  <c r="AB28" i="8"/>
  <c r="AB10" i="8"/>
  <c r="AB16" i="8"/>
  <c r="AB24" i="8"/>
  <c r="AB32" i="8"/>
  <c r="AB14" i="8"/>
  <c r="AB18" i="8"/>
  <c r="AB22" i="8"/>
  <c r="AB26" i="8"/>
  <c r="AB30" i="8"/>
  <c r="AB6" i="8"/>
  <c r="AB11" i="8"/>
  <c r="AB13" i="8"/>
  <c r="AB15" i="8"/>
  <c r="AB17" i="8"/>
  <c r="AB19" i="8"/>
  <c r="AB21" i="8"/>
  <c r="AB23" i="8"/>
  <c r="AB25" i="8"/>
  <c r="AB27" i="8"/>
  <c r="AB29" i="8"/>
  <c r="AB31" i="8"/>
  <c r="AB8" i="8"/>
  <c r="AB4" i="8"/>
  <c r="AB7" i="8"/>
  <c r="AB5" i="8"/>
  <c r="J18" i="8"/>
  <c r="J52" i="8" s="1"/>
  <c r="D84" i="8" s="1"/>
  <c r="J26" i="8"/>
  <c r="J60" i="8" s="1"/>
  <c r="D92" i="8" s="1"/>
  <c r="J10" i="8"/>
  <c r="J44" i="8" s="1"/>
  <c r="D76" i="8" s="1"/>
  <c r="M26" i="8"/>
  <c r="M60" i="8" s="1"/>
  <c r="M10" i="8"/>
  <c r="M44" i="8" s="1"/>
  <c r="S20" i="8"/>
  <c r="S54" i="8" s="1"/>
  <c r="S28" i="8"/>
  <c r="S62" i="8" s="1"/>
  <c r="S12" i="8"/>
  <c r="S46" i="8" s="1"/>
  <c r="S32" i="8"/>
  <c r="S66" i="8" s="1"/>
  <c r="S24" i="8"/>
  <c r="S58" i="8" s="1"/>
  <c r="S16" i="8"/>
  <c r="S50" i="8" s="1"/>
  <c r="S8" i="8"/>
  <c r="S42" i="8" s="1"/>
  <c r="S30" i="8"/>
  <c r="S64" i="8" s="1"/>
  <c r="S26" i="8"/>
  <c r="S60" i="8" s="1"/>
  <c r="S22" i="8"/>
  <c r="S56" i="8" s="1"/>
  <c r="S18" i="8"/>
  <c r="S52" i="8" s="1"/>
  <c r="S14" i="8"/>
  <c r="S48" i="8" s="1"/>
  <c r="S10" i="8"/>
  <c r="S44" i="8" s="1"/>
  <c r="S6" i="8"/>
  <c r="S40" i="8" s="1"/>
  <c r="V31" i="8"/>
  <c r="V65" i="8" s="1"/>
  <c r="H97" i="8" s="1"/>
  <c r="V29" i="8"/>
  <c r="V63" i="8" s="1"/>
  <c r="H95" i="8" s="1"/>
  <c r="V27" i="8"/>
  <c r="V61" i="8" s="1"/>
  <c r="H93" i="8" s="1"/>
  <c r="V25" i="8"/>
  <c r="V59" i="8" s="1"/>
  <c r="H91" i="8" s="1"/>
  <c r="V23" i="8"/>
  <c r="V57" i="8" s="1"/>
  <c r="H89" i="8" s="1"/>
  <c r="V21" i="8"/>
  <c r="V55" i="8" s="1"/>
  <c r="H87" i="8" s="1"/>
  <c r="V19" i="8"/>
  <c r="V53" i="8" s="1"/>
  <c r="H85" i="8" s="1"/>
  <c r="V17" i="8"/>
  <c r="V51" i="8" s="1"/>
  <c r="H83" i="8" s="1"/>
  <c r="V15" i="8"/>
  <c r="V49" i="8" s="1"/>
  <c r="H81" i="8" s="1"/>
  <c r="V13" i="8"/>
  <c r="V47" i="8" s="1"/>
  <c r="H79" i="8" s="1"/>
  <c r="V11" i="8"/>
  <c r="V45" i="8" s="1"/>
  <c r="H77" i="8" s="1"/>
  <c r="V9" i="8"/>
  <c r="V43" i="8" s="1"/>
  <c r="H75" i="8" s="1"/>
  <c r="V7" i="8"/>
  <c r="V41" i="8" s="1"/>
  <c r="H73" i="8" s="1"/>
  <c r="V5" i="8"/>
  <c r="V39" i="8" s="1"/>
  <c r="H71" i="8" s="1"/>
  <c r="P32" i="8"/>
  <c r="P66" i="8" s="1"/>
  <c r="F98" i="8" s="1"/>
  <c r="P30" i="8"/>
  <c r="P64" i="8" s="1"/>
  <c r="F96" i="8" s="1"/>
  <c r="P28" i="8"/>
  <c r="P62" i="8" s="1"/>
  <c r="F94" i="8" s="1"/>
  <c r="P26" i="8"/>
  <c r="P60" i="8" s="1"/>
  <c r="F92" i="8" s="1"/>
  <c r="P24" i="8"/>
  <c r="P58" i="8" s="1"/>
  <c r="F90" i="8" s="1"/>
  <c r="P22" i="8"/>
  <c r="P56" i="8" s="1"/>
  <c r="F88" i="8" s="1"/>
  <c r="P20" i="8"/>
  <c r="P54" i="8" s="1"/>
  <c r="F86" i="8" s="1"/>
  <c r="P18" i="8"/>
  <c r="P52" i="8" s="1"/>
  <c r="F84" i="8" s="1"/>
  <c r="P16" i="8"/>
  <c r="P50" i="8" s="1"/>
  <c r="F82" i="8" s="1"/>
  <c r="P14" i="8"/>
  <c r="P48" i="8" s="1"/>
  <c r="F80" i="8" s="1"/>
  <c r="P12" i="8"/>
  <c r="P46" i="8" s="1"/>
  <c r="F78" i="8" s="1"/>
  <c r="P10" i="8"/>
  <c r="P44" i="8" s="1"/>
  <c r="F76" i="8" s="1"/>
  <c r="P8" i="8"/>
  <c r="P42" i="8" s="1"/>
  <c r="F74" i="8" s="1"/>
  <c r="P6" i="8"/>
  <c r="P40" i="8" s="1"/>
  <c r="F72" i="8" s="1"/>
  <c r="S31" i="8"/>
  <c r="S65" i="8" s="1"/>
  <c r="S29" i="8"/>
  <c r="S63" i="8" s="1"/>
  <c r="S27" i="8"/>
  <c r="S61" i="8" s="1"/>
  <c r="S25" i="8"/>
  <c r="S59" i="8" s="1"/>
  <c r="S23" i="8"/>
  <c r="S57" i="8" s="1"/>
  <c r="S21" i="8"/>
  <c r="S55" i="8" s="1"/>
  <c r="S19" i="8"/>
  <c r="S53" i="8" s="1"/>
  <c r="S17" i="8"/>
  <c r="S51" i="8" s="1"/>
  <c r="S15" i="8"/>
  <c r="S49" i="8" s="1"/>
  <c r="S13" i="8"/>
  <c r="S47" i="8" s="1"/>
  <c r="S11" i="8"/>
  <c r="S45" i="8" s="1"/>
  <c r="S9" i="8"/>
  <c r="S43" i="8" s="1"/>
  <c r="S7" i="8"/>
  <c r="S41" i="8" s="1"/>
  <c r="S5" i="8"/>
  <c r="S39" i="8" s="1"/>
  <c r="Y19" i="8"/>
  <c r="Y53" i="8" s="1"/>
  <c r="Y27" i="8"/>
  <c r="Y61" i="8" s="1"/>
  <c r="Y11" i="8"/>
  <c r="Y45" i="8" s="1"/>
  <c r="Y31" i="8"/>
  <c r="Y65" i="8" s="1"/>
  <c r="Y23" i="8"/>
  <c r="Y57" i="8" s="1"/>
  <c r="Y15" i="8"/>
  <c r="Y49" i="8" s="1"/>
  <c r="Y7" i="8"/>
  <c r="Y41" i="8" s="1"/>
  <c r="Y29" i="8"/>
  <c r="Y63" i="8" s="1"/>
  <c r="Y25" i="8"/>
  <c r="Y59" i="8" s="1"/>
  <c r="Y21" i="8"/>
  <c r="Y55" i="8" s="1"/>
  <c r="Y17" i="8"/>
  <c r="Y51" i="8" s="1"/>
  <c r="Y13" i="8"/>
  <c r="Y47" i="8" s="1"/>
  <c r="Y9" i="8"/>
  <c r="Y43" i="8" s="1"/>
  <c r="Y5" i="8"/>
  <c r="Y39" i="8" s="1"/>
  <c r="Y32" i="8"/>
  <c r="Y66" i="8" s="1"/>
  <c r="Y30" i="8"/>
  <c r="Y64" i="8" s="1"/>
  <c r="Y28" i="8"/>
  <c r="Y62" i="8" s="1"/>
  <c r="Y26" i="8"/>
  <c r="Y60" i="8" s="1"/>
  <c r="Y24" i="8"/>
  <c r="Y58" i="8" s="1"/>
  <c r="Y22" i="8"/>
  <c r="Y56" i="8" s="1"/>
  <c r="Y20" i="8"/>
  <c r="Y54" i="8" s="1"/>
  <c r="Y18" i="8"/>
  <c r="Y52" i="8" s="1"/>
  <c r="Y16" i="8"/>
  <c r="Y50" i="8" s="1"/>
  <c r="Y14" i="8"/>
  <c r="Y48" i="8" s="1"/>
  <c r="Y12" i="8"/>
  <c r="Y46" i="8" s="1"/>
  <c r="Y10" i="8"/>
  <c r="Y44" i="8" s="1"/>
  <c r="Y8" i="8"/>
  <c r="Y42" i="8" s="1"/>
  <c r="Y6" i="8"/>
  <c r="Y40" i="8" s="1"/>
  <c r="AE18" i="8"/>
  <c r="AE52" i="8" s="1"/>
  <c r="AE26" i="8"/>
  <c r="AE60" i="8" s="1"/>
  <c r="AE10" i="8"/>
  <c r="AE44" i="8" s="1"/>
  <c r="AE30" i="8"/>
  <c r="AE64" i="8" s="1"/>
  <c r="AE22" i="8"/>
  <c r="AE56" i="8" s="1"/>
  <c r="AE14" i="8"/>
  <c r="AE48" i="8" s="1"/>
  <c r="AE6" i="8"/>
  <c r="AE40" i="8" s="1"/>
  <c r="AE32" i="8"/>
  <c r="AE66" i="8" s="1"/>
  <c r="AE28" i="8"/>
  <c r="AE62" i="8" s="1"/>
  <c r="AE24" i="8"/>
  <c r="AE58" i="8" s="1"/>
  <c r="AE20" i="8"/>
  <c r="AE54" i="8" s="1"/>
  <c r="AE16" i="8"/>
  <c r="AE50" i="8" s="1"/>
  <c r="AE12" i="8"/>
  <c r="AE46" i="8" s="1"/>
  <c r="AE8" i="8"/>
  <c r="AE42" i="8" s="1"/>
  <c r="AE4" i="8"/>
  <c r="AE38" i="8" s="1"/>
  <c r="AE31" i="8"/>
  <c r="AE65" i="8" s="1"/>
  <c r="AE29" i="8"/>
  <c r="AE63" i="8" s="1"/>
  <c r="AE27" i="8"/>
  <c r="AE61" i="8" s="1"/>
  <c r="AE25" i="8"/>
  <c r="AE59" i="8" s="1"/>
  <c r="AE23" i="8"/>
  <c r="AE57" i="8" s="1"/>
  <c r="AE21" i="8"/>
  <c r="AE55" i="8" s="1"/>
  <c r="AE19" i="8"/>
  <c r="AE53" i="8" s="1"/>
  <c r="AE17" i="8"/>
  <c r="AE51" i="8" s="1"/>
  <c r="AE15" i="8"/>
  <c r="AE49" i="8" s="1"/>
  <c r="AE13" i="8"/>
  <c r="AE47" i="8" s="1"/>
  <c r="AE11" i="8"/>
  <c r="AE45" i="8" s="1"/>
  <c r="AE9" i="8"/>
  <c r="AE43" i="8" s="1"/>
  <c r="AE7" i="8"/>
  <c r="AE41" i="8" s="1"/>
  <c r="AE5" i="8"/>
  <c r="AE39" i="8" s="1"/>
  <c r="AH29" i="8"/>
  <c r="AH63" i="8" s="1"/>
  <c r="L95" i="8" s="1"/>
  <c r="AH25" i="8"/>
  <c r="AH59" i="8" s="1"/>
  <c r="L91" i="8" s="1"/>
  <c r="AH21" i="8"/>
  <c r="AH55" i="8" s="1"/>
  <c r="L87" i="8" s="1"/>
  <c r="AH17" i="8"/>
  <c r="AH51" i="8" s="1"/>
  <c r="L83" i="8" s="1"/>
  <c r="AH13" i="8"/>
  <c r="AH47" i="8" s="1"/>
  <c r="L79" i="8" s="1"/>
  <c r="AH9" i="8"/>
  <c r="AH43" i="8" s="1"/>
  <c r="L75" i="8" s="1"/>
  <c r="AH5" i="8"/>
  <c r="AH39" i="8" s="1"/>
  <c r="L71" i="8" s="1"/>
  <c r="AH31" i="8"/>
  <c r="AH65" i="8" s="1"/>
  <c r="L97" i="8" s="1"/>
  <c r="AH28" i="8"/>
  <c r="AH62" i="8" s="1"/>
  <c r="L94" i="8" s="1"/>
  <c r="AH26" i="8"/>
  <c r="AH60" i="8" s="1"/>
  <c r="L92" i="8" s="1"/>
  <c r="AH24" i="8"/>
  <c r="AH58" i="8" s="1"/>
  <c r="L90" i="8" s="1"/>
  <c r="AH22" i="8"/>
  <c r="AH56" i="8" s="1"/>
  <c r="L88" i="8" s="1"/>
  <c r="AH20" i="8"/>
  <c r="AH54" i="8" s="1"/>
  <c r="L86" i="8" s="1"/>
  <c r="AH18" i="8"/>
  <c r="AH52" i="8" s="1"/>
  <c r="L84" i="8" s="1"/>
  <c r="AH16" i="8"/>
  <c r="AH50" i="8" s="1"/>
  <c r="L82" i="8" s="1"/>
  <c r="AH14" i="8"/>
  <c r="AH48" i="8" s="1"/>
  <c r="L80" i="8" s="1"/>
  <c r="AH12" i="8"/>
  <c r="AH46" i="8" s="1"/>
  <c r="L78" i="8" s="1"/>
  <c r="AH10" i="8"/>
  <c r="AH44" i="8" s="1"/>
  <c r="L76" i="8" s="1"/>
  <c r="AH8" i="8"/>
  <c r="AH42" i="8" s="1"/>
  <c r="L74" i="8" s="1"/>
  <c r="AH6" i="8"/>
  <c r="AH40" i="8" s="1"/>
  <c r="L72" i="8" s="1"/>
  <c r="AH4" i="8"/>
  <c r="AH38" i="8" s="1"/>
  <c r="L70" i="8" s="1"/>
  <c r="AT32" i="8"/>
  <c r="AT24" i="8"/>
  <c r="AT16" i="8"/>
  <c r="AT12" i="8"/>
  <c r="AT8" i="8"/>
  <c r="AT6" i="8"/>
  <c r="AT4" i="8"/>
  <c r="AT30" i="8"/>
  <c r="AT26" i="8"/>
  <c r="AT21" i="8"/>
  <c r="AT17" i="8"/>
  <c r="AT15" i="8"/>
  <c r="AT13" i="8"/>
  <c r="AT3" i="8"/>
  <c r="AT31" i="8"/>
  <c r="AT29" i="8"/>
  <c r="AT27" i="8"/>
  <c r="AT25" i="8"/>
  <c r="AT22" i="8"/>
  <c r="AT20" i="8"/>
  <c r="AT18" i="8"/>
  <c r="AT9" i="8"/>
  <c r="AT23" i="8"/>
  <c r="AN32" i="8"/>
  <c r="AN24" i="8"/>
  <c r="AN16" i="8"/>
  <c r="AN8" i="8"/>
  <c r="AN30" i="8"/>
  <c r="AN26" i="8"/>
  <c r="AN22" i="8"/>
  <c r="AN18" i="8"/>
  <c r="AN14" i="8"/>
  <c r="AN10" i="8"/>
  <c r="AN6" i="8"/>
  <c r="AN31" i="8"/>
  <c r="AN29" i="8"/>
  <c r="AN27" i="8"/>
  <c r="AN25" i="8"/>
  <c r="AN23" i="8"/>
  <c r="AN21" i="8"/>
  <c r="AN19" i="8"/>
  <c r="AN17" i="8"/>
  <c r="AN15" i="8"/>
  <c r="AN13" i="8"/>
  <c r="AN11" i="8"/>
  <c r="AN9" i="8"/>
  <c r="AN7" i="8"/>
  <c r="AN5" i="8"/>
  <c r="AQ19" i="8"/>
  <c r="AQ53" i="8" s="1"/>
  <c r="AQ11" i="8"/>
  <c r="AQ45" i="8" s="1"/>
  <c r="AQ28" i="8"/>
  <c r="AQ62" i="8" s="1"/>
  <c r="AQ24" i="8"/>
  <c r="AQ58" i="8" s="1"/>
  <c r="AQ15" i="8"/>
  <c r="AQ49" i="8" s="1"/>
  <c r="AQ7" i="8"/>
  <c r="AQ41" i="8" s="1"/>
  <c r="AQ32" i="8"/>
  <c r="AQ66" i="8" s="1"/>
  <c r="AQ26" i="8"/>
  <c r="AQ60" i="8" s="1"/>
  <c r="AQ22" i="8"/>
  <c r="AQ56" i="8" s="1"/>
  <c r="AQ17" i="8"/>
  <c r="AQ51" i="8" s="1"/>
  <c r="AQ13" i="8"/>
  <c r="AQ47" i="8" s="1"/>
  <c r="AQ9" i="8"/>
  <c r="AQ43" i="8" s="1"/>
  <c r="AQ5" i="8"/>
  <c r="AQ39" i="8" s="1"/>
  <c r="AQ30" i="8"/>
  <c r="AQ64" i="8" s="1"/>
  <c r="AQ27" i="8"/>
  <c r="AQ61" i="8" s="1"/>
  <c r="AQ25" i="8"/>
  <c r="AQ59" i="8" s="1"/>
  <c r="AQ23" i="8"/>
  <c r="AQ57" i="8" s="1"/>
  <c r="AQ20" i="8"/>
  <c r="AQ54" i="8" s="1"/>
  <c r="AQ18" i="8"/>
  <c r="AQ52" i="8" s="1"/>
  <c r="AQ16" i="8"/>
  <c r="AQ50" i="8" s="1"/>
  <c r="AQ14" i="8"/>
  <c r="AQ48" i="8" s="1"/>
  <c r="AQ12" i="8"/>
  <c r="AQ46" i="8" s="1"/>
  <c r="AQ10" i="8"/>
  <c r="AQ44" i="8" s="1"/>
  <c r="AQ8" i="8"/>
  <c r="AQ42" i="8" s="1"/>
  <c r="AQ6" i="8"/>
  <c r="AQ40" i="8" s="1"/>
  <c r="AQ4" i="8"/>
  <c r="AQ38" i="8" s="1"/>
  <c r="AQ31" i="8"/>
  <c r="AQ65" i="8" s="1"/>
  <c r="AQ29" i="8"/>
  <c r="AQ63" i="8" s="1"/>
  <c r="AQ21" i="8"/>
  <c r="AQ55" i="8" s="1"/>
  <c r="M30" i="8"/>
  <c r="M64" i="8" s="1"/>
  <c r="M22" i="8"/>
  <c r="M56" i="8" s="1"/>
  <c r="M14" i="8"/>
  <c r="M48" i="8" s="1"/>
  <c r="M6" i="8"/>
  <c r="M40" i="8" s="1"/>
  <c r="M32" i="8"/>
  <c r="M66" i="8" s="1"/>
  <c r="M28" i="8"/>
  <c r="M62" i="8" s="1"/>
  <c r="M24" i="8"/>
  <c r="M58" i="8" s="1"/>
  <c r="M20" i="8"/>
  <c r="M54" i="8" s="1"/>
  <c r="M16" i="8"/>
  <c r="M50" i="8" s="1"/>
  <c r="M12" i="8"/>
  <c r="M46" i="8" s="1"/>
  <c r="M8" i="8"/>
  <c r="M42" i="8" s="1"/>
  <c r="M4" i="8"/>
  <c r="M38" i="8" s="1"/>
  <c r="M31" i="8"/>
  <c r="M65" i="8" s="1"/>
  <c r="M29" i="8"/>
  <c r="M63" i="8" s="1"/>
  <c r="M27" i="8"/>
  <c r="M61" i="8" s="1"/>
  <c r="M25" i="8"/>
  <c r="M59" i="8" s="1"/>
  <c r="M23" i="8"/>
  <c r="M57" i="8" s="1"/>
  <c r="M21" i="8"/>
  <c r="M55" i="8" s="1"/>
  <c r="M19" i="8"/>
  <c r="M53" i="8" s="1"/>
  <c r="M17" i="8"/>
  <c r="M51" i="8" s="1"/>
  <c r="M15" i="8"/>
  <c r="M49" i="8" s="1"/>
  <c r="M13" i="8"/>
  <c r="M47" i="8" s="1"/>
  <c r="M11" i="8"/>
  <c r="M45" i="8" s="1"/>
  <c r="M9" i="8"/>
  <c r="M43" i="8" s="1"/>
  <c r="M7" i="8"/>
  <c r="M41" i="8" s="1"/>
  <c r="M5" i="8"/>
  <c r="M39" i="8" s="1"/>
  <c r="J30" i="8"/>
  <c r="J64" i="8" s="1"/>
  <c r="D96" i="8" s="1"/>
  <c r="J22" i="8"/>
  <c r="J56" i="8" s="1"/>
  <c r="D88" i="8" s="1"/>
  <c r="J14" i="8"/>
  <c r="J48" i="8" s="1"/>
  <c r="D80" i="8" s="1"/>
  <c r="J6" i="8"/>
  <c r="J40" i="8" s="1"/>
  <c r="D72" i="8" s="1"/>
  <c r="J32" i="8"/>
  <c r="J66" i="8" s="1"/>
  <c r="D98" i="8" s="1"/>
  <c r="J28" i="8"/>
  <c r="J62" i="8" s="1"/>
  <c r="D94" i="8" s="1"/>
  <c r="J24" i="8"/>
  <c r="J58" i="8" s="1"/>
  <c r="D90" i="8" s="1"/>
  <c r="J20" i="8"/>
  <c r="J54" i="8" s="1"/>
  <c r="D86" i="8" s="1"/>
  <c r="J16" i="8"/>
  <c r="J50" i="8" s="1"/>
  <c r="D82" i="8" s="1"/>
  <c r="J12" i="8"/>
  <c r="J46" i="8" s="1"/>
  <c r="D78" i="8" s="1"/>
  <c r="J8" i="8"/>
  <c r="J42" i="8" s="1"/>
  <c r="D74" i="8" s="1"/>
  <c r="J4" i="8"/>
  <c r="J38" i="8" s="1"/>
  <c r="D70" i="8" s="1"/>
  <c r="D100" i="8" s="1"/>
  <c r="J31" i="8"/>
  <c r="J65" i="8" s="1"/>
  <c r="D97" i="8" s="1"/>
  <c r="J29" i="8"/>
  <c r="J63" i="8" s="1"/>
  <c r="D95" i="8" s="1"/>
  <c r="J27" i="8"/>
  <c r="J61" i="8" s="1"/>
  <c r="D93" i="8" s="1"/>
  <c r="J25" i="8"/>
  <c r="J59" i="8" s="1"/>
  <c r="D91" i="8" s="1"/>
  <c r="J23" i="8"/>
  <c r="J57" i="8" s="1"/>
  <c r="D89" i="8" s="1"/>
  <c r="J21" i="8"/>
  <c r="J55" i="8" s="1"/>
  <c r="D87" i="8" s="1"/>
  <c r="J19" i="8"/>
  <c r="J53" i="8" s="1"/>
  <c r="D85" i="8" s="1"/>
  <c r="J17" i="8"/>
  <c r="J51" i="8" s="1"/>
  <c r="D83" i="8" s="1"/>
  <c r="J15" i="8"/>
  <c r="J49" i="8" s="1"/>
  <c r="D81" i="8" s="1"/>
  <c r="J13" i="8"/>
  <c r="J47" i="8" s="1"/>
  <c r="D79" i="8" s="1"/>
  <c r="J11" i="8"/>
  <c r="J45" i="8" s="1"/>
  <c r="D77" i="8" s="1"/>
  <c r="J9" i="8"/>
  <c r="J43" i="8" s="1"/>
  <c r="D75" i="8" s="1"/>
  <c r="J7" i="8"/>
  <c r="J41" i="8" s="1"/>
  <c r="D73" i="8" s="1"/>
  <c r="J5" i="8"/>
  <c r="J39" i="8" s="1"/>
  <c r="D71" i="8" s="1"/>
  <c r="G4" i="8"/>
  <c r="G38" i="8" s="1"/>
  <c r="G3" i="8"/>
  <c r="G37" i="8" s="1"/>
  <c r="G19" i="8"/>
  <c r="G53" i="8" s="1"/>
  <c r="G27" i="8"/>
  <c r="G61" i="8" s="1"/>
  <c r="G11" i="8"/>
  <c r="G45" i="8" s="1"/>
  <c r="G31" i="8"/>
  <c r="G65" i="8" s="1"/>
  <c r="G23" i="8"/>
  <c r="G57" i="8" s="1"/>
  <c r="G15" i="8"/>
  <c r="G49" i="8" s="1"/>
  <c r="G7" i="8"/>
  <c r="G41" i="8" s="1"/>
  <c r="G29" i="8"/>
  <c r="G63" i="8" s="1"/>
  <c r="G25" i="8"/>
  <c r="G59" i="8" s="1"/>
  <c r="G21" i="8"/>
  <c r="G55" i="8" s="1"/>
  <c r="G17" i="8"/>
  <c r="G51" i="8" s="1"/>
  <c r="G13" i="8"/>
  <c r="G47" i="8" s="1"/>
  <c r="G9" i="8"/>
  <c r="G43" i="8" s="1"/>
  <c r="G5" i="8"/>
  <c r="G39" i="8" s="1"/>
  <c r="G32" i="8"/>
  <c r="G66" i="8" s="1"/>
  <c r="G30" i="8"/>
  <c r="G64" i="8" s="1"/>
  <c r="G28" i="8"/>
  <c r="G62" i="8" s="1"/>
  <c r="G26" i="8"/>
  <c r="G60" i="8" s="1"/>
  <c r="G24" i="8"/>
  <c r="G58" i="8" s="1"/>
  <c r="G22" i="8"/>
  <c r="G56" i="8" s="1"/>
  <c r="G20" i="8"/>
  <c r="G54" i="8" s="1"/>
  <c r="G18" i="8"/>
  <c r="G52" i="8" s="1"/>
  <c r="G16" i="8"/>
  <c r="G50" i="8" s="1"/>
  <c r="G14" i="8"/>
  <c r="G48" i="8" s="1"/>
  <c r="G12" i="8"/>
  <c r="G46" i="8" s="1"/>
  <c r="G10" i="8"/>
  <c r="G44" i="8" s="1"/>
  <c r="G8" i="8"/>
  <c r="G42" i="8" s="1"/>
  <c r="G6" i="8"/>
  <c r="G40" i="8" s="1"/>
  <c r="D18" i="8"/>
  <c r="D52" i="8" s="1"/>
  <c r="D10" i="8"/>
  <c r="D44" i="8" s="1"/>
  <c r="D22" i="8"/>
  <c r="D56" i="8" s="1"/>
  <c r="D6" i="8"/>
  <c r="D40" i="8" s="1"/>
  <c r="D28" i="8"/>
  <c r="D62" i="8" s="1"/>
  <c r="D20" i="8"/>
  <c r="D54" i="8" s="1"/>
  <c r="D12" i="8"/>
  <c r="D46" i="8" s="1"/>
  <c r="D4" i="8"/>
  <c r="D38" i="8" s="1"/>
  <c r="D29" i="8"/>
  <c r="D63" i="8" s="1"/>
  <c r="D25" i="8"/>
  <c r="D59" i="8" s="1"/>
  <c r="D21" i="8"/>
  <c r="D55" i="8" s="1"/>
  <c r="D17" i="8"/>
  <c r="D51" i="8" s="1"/>
  <c r="D13" i="8"/>
  <c r="D47" i="8" s="1"/>
  <c r="D9" i="8"/>
  <c r="D43" i="8" s="1"/>
  <c r="D5" i="8"/>
  <c r="D39" i="8" s="1"/>
  <c r="AK34" i="9"/>
  <c r="AK33" i="9" s="1"/>
  <c r="AL34" i="9"/>
  <c r="AL33" i="9" s="1"/>
  <c r="AM34" i="9"/>
  <c r="AM33" i="9" s="1"/>
  <c r="AN34" i="9"/>
  <c r="AN33" i="9" s="1"/>
  <c r="AO34" i="9"/>
  <c r="AO33" i="9" s="1"/>
  <c r="AP34" i="9"/>
  <c r="AP33" i="9" s="1"/>
  <c r="AQ34" i="9"/>
  <c r="AQ33" i="9" s="1"/>
  <c r="AR34" i="9"/>
  <c r="AR33" i="9" s="1"/>
  <c r="AS34" i="9"/>
  <c r="AS33" i="9" s="1"/>
  <c r="AT34" i="9"/>
  <c r="AT33" i="9" s="1"/>
  <c r="AU34" i="9"/>
  <c r="AU33" i="9" s="1"/>
  <c r="AV34" i="9"/>
  <c r="AV33" i="9" s="1"/>
  <c r="AW34" i="9"/>
  <c r="AW33" i="9" s="1"/>
  <c r="AX34" i="9"/>
  <c r="AX33" i="9" s="1"/>
  <c r="AY34" i="9"/>
  <c r="AY33" i="9" s="1"/>
  <c r="AZ34" i="9"/>
  <c r="AZ33" i="9" s="1"/>
  <c r="BA34" i="9"/>
  <c r="BA33" i="9" s="1"/>
  <c r="BB34" i="9"/>
  <c r="BB33" i="9" s="1"/>
  <c r="BC34" i="9"/>
  <c r="BC33" i="9" s="1"/>
  <c r="BD34" i="9"/>
  <c r="BD33" i="9" s="1"/>
  <c r="BE34" i="9"/>
  <c r="BE33" i="9" s="1"/>
  <c r="BF34" i="9"/>
  <c r="BF33" i="9" s="1"/>
  <c r="BG34" i="9"/>
  <c r="BG33" i="9" s="1"/>
  <c r="BH34" i="9"/>
  <c r="BH33" i="9" s="1"/>
  <c r="BI34" i="9"/>
  <c r="BI33" i="9" s="1"/>
  <c r="BJ34" i="9"/>
  <c r="BJ33" i="9" s="1"/>
  <c r="BK34" i="9"/>
  <c r="BK33" i="9" s="1"/>
  <c r="BL34" i="9"/>
  <c r="BL33" i="9" s="1"/>
  <c r="BM34" i="9"/>
  <c r="BM33" i="9" s="1"/>
  <c r="AK36" i="9"/>
  <c r="AK35" i="9" s="1"/>
  <c r="AL36" i="9"/>
  <c r="AL35" i="9" s="1"/>
  <c r="AM36" i="9"/>
  <c r="AM35" i="9" s="1"/>
  <c r="AN36" i="9"/>
  <c r="AN35" i="9" s="1"/>
  <c r="AO36" i="9"/>
  <c r="AO35" i="9" s="1"/>
  <c r="AP36" i="9"/>
  <c r="AP35" i="9" s="1"/>
  <c r="AQ36" i="9"/>
  <c r="AQ35" i="9" s="1"/>
  <c r="AR36" i="9"/>
  <c r="AR35" i="9" s="1"/>
  <c r="AS36" i="9"/>
  <c r="AS35" i="9" s="1"/>
  <c r="AT36" i="9"/>
  <c r="AT35" i="9" s="1"/>
  <c r="AU36" i="9"/>
  <c r="AU35" i="9" s="1"/>
  <c r="AV36" i="9"/>
  <c r="AV35" i="9" s="1"/>
  <c r="AW36" i="9"/>
  <c r="AW35" i="9" s="1"/>
  <c r="AX36" i="9"/>
  <c r="AX35" i="9" s="1"/>
  <c r="AY36" i="9"/>
  <c r="AY35" i="9" s="1"/>
  <c r="AZ36" i="9"/>
  <c r="AZ35" i="9" s="1"/>
  <c r="BA36" i="9"/>
  <c r="BA35" i="9" s="1"/>
  <c r="BB36" i="9"/>
  <c r="BB35" i="9" s="1"/>
  <c r="BC36" i="9"/>
  <c r="BC35" i="9" s="1"/>
  <c r="BD36" i="9"/>
  <c r="BD35" i="9" s="1"/>
  <c r="BE36" i="9"/>
  <c r="BE35" i="9" s="1"/>
  <c r="BF36" i="9"/>
  <c r="BF35" i="9" s="1"/>
  <c r="BG36" i="9"/>
  <c r="BG35" i="9" s="1"/>
  <c r="BH36" i="9"/>
  <c r="BH35" i="9" s="1"/>
  <c r="BI36" i="9"/>
  <c r="BI35" i="9" s="1"/>
  <c r="BJ36" i="9"/>
  <c r="BJ35" i="9" s="1"/>
  <c r="BK36" i="9"/>
  <c r="BK35" i="9" s="1"/>
  <c r="BL36" i="9"/>
  <c r="BL35" i="9" s="1"/>
  <c r="BM36" i="9"/>
  <c r="BM35" i="9" s="1"/>
  <c r="AK38" i="9"/>
  <c r="AL38" i="9"/>
  <c r="AM38" i="9"/>
  <c r="AN38" i="9"/>
  <c r="AO38" i="9"/>
  <c r="AP38" i="9"/>
  <c r="AQ38" i="9"/>
  <c r="AR38" i="9"/>
  <c r="AS38" i="9"/>
  <c r="AT38" i="9"/>
  <c r="AT37" i="9" s="1"/>
  <c r="AU38" i="9"/>
  <c r="AU37" i="9" s="1"/>
  <c r="AV38" i="9"/>
  <c r="AV37" i="9" s="1"/>
  <c r="AW38" i="9"/>
  <c r="AW37" i="9" s="1"/>
  <c r="AX38" i="9"/>
  <c r="AX37" i="9" s="1"/>
  <c r="AY38" i="9"/>
  <c r="AY37" i="9" s="1"/>
  <c r="AZ38" i="9"/>
  <c r="AZ37" i="9" s="1"/>
  <c r="BA38" i="9"/>
  <c r="BA37" i="9" s="1"/>
  <c r="BB38" i="9"/>
  <c r="BB37" i="9" s="1"/>
  <c r="BC38" i="9"/>
  <c r="BC37" i="9" s="1"/>
  <c r="BD38" i="9"/>
  <c r="BD37" i="9" s="1"/>
  <c r="BE38" i="9"/>
  <c r="BE37" i="9" s="1"/>
  <c r="BF38" i="9"/>
  <c r="BF37" i="9" s="1"/>
  <c r="BG38" i="9"/>
  <c r="BG37" i="9" s="1"/>
  <c r="BH38" i="9"/>
  <c r="BH37" i="9" s="1"/>
  <c r="BI38" i="9"/>
  <c r="BI37" i="9" s="1"/>
  <c r="BJ38" i="9"/>
  <c r="BJ37" i="9" s="1"/>
  <c r="BK38" i="9"/>
  <c r="BK37" i="9" s="1"/>
  <c r="BL38" i="9"/>
  <c r="BL37" i="9" s="1"/>
  <c r="BM38" i="9"/>
  <c r="BM37" i="9" s="1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AK42" i="9"/>
  <c r="AK41" i="9" s="1"/>
  <c r="AL42" i="9"/>
  <c r="AL41" i="9" s="1"/>
  <c r="AM42" i="9"/>
  <c r="AM41" i="9" s="1"/>
  <c r="AN42" i="9"/>
  <c r="AN41" i="9" s="1"/>
  <c r="AO42" i="9"/>
  <c r="AO41" i="9" s="1"/>
  <c r="AP42" i="9"/>
  <c r="AP41" i="9" s="1"/>
  <c r="AQ42" i="9"/>
  <c r="AQ41" i="9" s="1"/>
  <c r="AR42" i="9"/>
  <c r="AR41" i="9" s="1"/>
  <c r="AS42" i="9"/>
  <c r="AS41" i="9" s="1"/>
  <c r="AT42" i="9"/>
  <c r="AT41" i="9" s="1"/>
  <c r="AU42" i="9"/>
  <c r="AU41" i="9" s="1"/>
  <c r="AV42" i="9"/>
  <c r="AV41" i="9" s="1"/>
  <c r="AW42" i="9"/>
  <c r="AW41" i="9" s="1"/>
  <c r="AX42" i="9"/>
  <c r="AX41" i="9" s="1"/>
  <c r="AY42" i="9"/>
  <c r="AY41" i="9" s="1"/>
  <c r="AZ42" i="9"/>
  <c r="AZ41" i="9" s="1"/>
  <c r="BA42" i="9"/>
  <c r="BA41" i="9" s="1"/>
  <c r="BB42" i="9"/>
  <c r="BB41" i="9" s="1"/>
  <c r="BC42" i="9"/>
  <c r="BC41" i="9" s="1"/>
  <c r="BD42" i="9"/>
  <c r="BD41" i="9" s="1"/>
  <c r="BE42" i="9"/>
  <c r="BE41" i="9" s="1"/>
  <c r="BF42" i="9"/>
  <c r="BF41" i="9" s="1"/>
  <c r="BG42" i="9"/>
  <c r="BG41" i="9" s="1"/>
  <c r="BH42" i="9"/>
  <c r="BH41" i="9" s="1"/>
  <c r="BI42" i="9"/>
  <c r="BI41" i="9" s="1"/>
  <c r="BJ42" i="9"/>
  <c r="BJ41" i="9" s="1"/>
  <c r="BK42" i="9"/>
  <c r="BK41" i="9" s="1"/>
  <c r="BL42" i="9"/>
  <c r="BL41" i="9" s="1"/>
  <c r="BM42" i="9"/>
  <c r="BM41" i="9" s="1"/>
  <c r="AK44" i="9"/>
  <c r="AK43" i="9" s="1"/>
  <c r="AL44" i="9"/>
  <c r="AL43" i="9" s="1"/>
  <c r="AM44" i="9"/>
  <c r="AM43" i="9" s="1"/>
  <c r="AN44" i="9"/>
  <c r="AN43" i="9" s="1"/>
  <c r="AO44" i="9"/>
  <c r="AO43" i="9" s="1"/>
  <c r="AP44" i="9"/>
  <c r="AP43" i="9" s="1"/>
  <c r="AQ44" i="9"/>
  <c r="AQ43" i="9" s="1"/>
  <c r="AR44" i="9"/>
  <c r="AR43" i="9" s="1"/>
  <c r="AS44" i="9"/>
  <c r="AS43" i="9" s="1"/>
  <c r="AT44" i="9"/>
  <c r="AT43" i="9" s="1"/>
  <c r="AU44" i="9"/>
  <c r="AU43" i="9" s="1"/>
  <c r="AV44" i="9"/>
  <c r="AV43" i="9" s="1"/>
  <c r="AW44" i="9"/>
  <c r="AW43" i="9" s="1"/>
  <c r="AX44" i="9"/>
  <c r="AX43" i="9" s="1"/>
  <c r="AY44" i="9"/>
  <c r="AY43" i="9" s="1"/>
  <c r="AZ44" i="9"/>
  <c r="AZ43" i="9" s="1"/>
  <c r="BA44" i="9"/>
  <c r="BA43" i="9" s="1"/>
  <c r="BB44" i="9"/>
  <c r="BB43" i="9" s="1"/>
  <c r="BC44" i="9"/>
  <c r="BC43" i="9" s="1"/>
  <c r="BD44" i="9"/>
  <c r="BD43" i="9" s="1"/>
  <c r="BE44" i="9"/>
  <c r="BE43" i="9" s="1"/>
  <c r="BF44" i="9"/>
  <c r="BF43" i="9" s="1"/>
  <c r="BG44" i="9"/>
  <c r="BG43" i="9" s="1"/>
  <c r="BH44" i="9"/>
  <c r="BH43" i="9" s="1"/>
  <c r="BI44" i="9"/>
  <c r="BI43" i="9" s="1"/>
  <c r="BJ44" i="9"/>
  <c r="BJ43" i="9" s="1"/>
  <c r="BK44" i="9"/>
  <c r="BK43" i="9" s="1"/>
  <c r="BL44" i="9"/>
  <c r="BL43" i="9" s="1"/>
  <c r="BM44" i="9"/>
  <c r="BM43" i="9" s="1"/>
  <c r="AK12" i="9"/>
  <c r="AK11" i="9" s="1"/>
  <c r="AL12" i="9"/>
  <c r="AL11" i="9" s="1"/>
  <c r="AM12" i="9"/>
  <c r="AM11" i="9" s="1"/>
  <c r="AN12" i="9"/>
  <c r="AN11" i="9" s="1"/>
  <c r="AO12" i="9"/>
  <c r="AO11" i="9" s="1"/>
  <c r="AP12" i="9"/>
  <c r="AP11" i="9" s="1"/>
  <c r="AQ12" i="9"/>
  <c r="AQ11" i="9" s="1"/>
  <c r="AR12" i="9"/>
  <c r="AR11" i="9" s="1"/>
  <c r="AS12" i="9"/>
  <c r="AS11" i="9" s="1"/>
  <c r="AT12" i="9"/>
  <c r="AT11" i="9" s="1"/>
  <c r="AU12" i="9"/>
  <c r="AU11" i="9" s="1"/>
  <c r="AV12" i="9"/>
  <c r="AV11" i="9" s="1"/>
  <c r="AW12" i="9"/>
  <c r="AW11" i="9" s="1"/>
  <c r="AX12" i="9"/>
  <c r="AX11" i="9" s="1"/>
  <c r="AY12" i="9"/>
  <c r="AY11" i="9" s="1"/>
  <c r="AZ12" i="9"/>
  <c r="AZ11" i="9" s="1"/>
  <c r="BA12" i="9"/>
  <c r="BA11" i="9" s="1"/>
  <c r="BB12" i="9"/>
  <c r="BB11" i="9" s="1"/>
  <c r="BC12" i="9"/>
  <c r="BC11" i="9" s="1"/>
  <c r="BD12" i="9"/>
  <c r="BD11" i="9" s="1"/>
  <c r="BE12" i="9"/>
  <c r="BE11" i="9" s="1"/>
  <c r="BF12" i="9"/>
  <c r="BF11" i="9" s="1"/>
  <c r="BG12" i="9"/>
  <c r="BG11" i="9" s="1"/>
  <c r="BH12" i="9"/>
  <c r="BH11" i="9" s="1"/>
  <c r="BI12" i="9"/>
  <c r="BI11" i="9" s="1"/>
  <c r="BJ12" i="9"/>
  <c r="BJ11" i="9" s="1"/>
  <c r="BK12" i="9"/>
  <c r="BK11" i="9" s="1"/>
  <c r="BL12" i="9"/>
  <c r="BL11" i="9" s="1"/>
  <c r="BM12" i="9"/>
  <c r="BM11" i="9" s="1"/>
  <c r="AK14" i="9"/>
  <c r="AK13" i="9" s="1"/>
  <c r="AL14" i="9"/>
  <c r="AL13" i="9" s="1"/>
  <c r="AM14" i="9"/>
  <c r="AM13" i="9" s="1"/>
  <c r="AN14" i="9"/>
  <c r="AN13" i="9" s="1"/>
  <c r="AO14" i="9"/>
  <c r="AO13" i="9" s="1"/>
  <c r="AP14" i="9"/>
  <c r="AP13" i="9" s="1"/>
  <c r="AQ14" i="9"/>
  <c r="AQ13" i="9" s="1"/>
  <c r="AR14" i="9"/>
  <c r="AR13" i="9" s="1"/>
  <c r="AS14" i="9"/>
  <c r="AS13" i="9" s="1"/>
  <c r="AT14" i="9"/>
  <c r="AT13" i="9" s="1"/>
  <c r="AU14" i="9"/>
  <c r="AU13" i="9" s="1"/>
  <c r="AV14" i="9"/>
  <c r="AV13" i="9" s="1"/>
  <c r="AW14" i="9"/>
  <c r="AW13" i="9" s="1"/>
  <c r="AX14" i="9"/>
  <c r="AX13" i="9" s="1"/>
  <c r="AY14" i="9"/>
  <c r="AY13" i="9" s="1"/>
  <c r="AZ14" i="9"/>
  <c r="AZ13" i="9" s="1"/>
  <c r="BA14" i="9"/>
  <c r="BA13" i="9" s="1"/>
  <c r="BB14" i="9"/>
  <c r="BB13" i="9" s="1"/>
  <c r="BC14" i="9"/>
  <c r="BC13" i="9" s="1"/>
  <c r="BD14" i="9"/>
  <c r="BD13" i="9" s="1"/>
  <c r="BE14" i="9"/>
  <c r="BE13" i="9" s="1"/>
  <c r="BF14" i="9"/>
  <c r="BF13" i="9" s="1"/>
  <c r="BG14" i="9"/>
  <c r="BG13" i="9" s="1"/>
  <c r="BH14" i="9"/>
  <c r="BH13" i="9" s="1"/>
  <c r="BI14" i="9"/>
  <c r="BI13" i="9" s="1"/>
  <c r="BJ14" i="9"/>
  <c r="BJ13" i="9" s="1"/>
  <c r="BK14" i="9"/>
  <c r="BK13" i="9" s="1"/>
  <c r="BL14" i="9"/>
  <c r="BL13" i="9" s="1"/>
  <c r="BM14" i="9"/>
  <c r="BM13" i="9" s="1"/>
  <c r="AK16" i="9"/>
  <c r="AK15" i="9" s="1"/>
  <c r="AL16" i="9"/>
  <c r="AL15" i="9" s="1"/>
  <c r="AM16" i="9"/>
  <c r="AM15" i="9" s="1"/>
  <c r="AN16" i="9"/>
  <c r="AN15" i="9" s="1"/>
  <c r="AO16" i="9"/>
  <c r="AO15" i="9" s="1"/>
  <c r="AP16" i="9"/>
  <c r="AP15" i="9" s="1"/>
  <c r="AQ16" i="9"/>
  <c r="AQ15" i="9" s="1"/>
  <c r="AR16" i="9"/>
  <c r="AR15" i="9" s="1"/>
  <c r="AS16" i="9"/>
  <c r="AS15" i="9" s="1"/>
  <c r="AT16" i="9"/>
  <c r="AT15" i="9" s="1"/>
  <c r="AU16" i="9"/>
  <c r="AU15" i="9" s="1"/>
  <c r="AV16" i="9"/>
  <c r="AV15" i="9" s="1"/>
  <c r="AW16" i="9"/>
  <c r="AW15" i="9" s="1"/>
  <c r="AX16" i="9"/>
  <c r="AX15" i="9" s="1"/>
  <c r="AY16" i="9"/>
  <c r="AY15" i="9" s="1"/>
  <c r="AZ16" i="9"/>
  <c r="AZ15" i="9" s="1"/>
  <c r="BA16" i="9"/>
  <c r="BA15" i="9" s="1"/>
  <c r="BB16" i="9"/>
  <c r="BB15" i="9" s="1"/>
  <c r="BC16" i="9"/>
  <c r="BC15" i="9" s="1"/>
  <c r="BD16" i="9"/>
  <c r="BD15" i="9" s="1"/>
  <c r="BE16" i="9"/>
  <c r="BE15" i="9" s="1"/>
  <c r="BF16" i="9"/>
  <c r="BF15" i="9" s="1"/>
  <c r="BG16" i="9"/>
  <c r="BG15" i="9" s="1"/>
  <c r="BH16" i="9"/>
  <c r="BH15" i="9" s="1"/>
  <c r="BI16" i="9"/>
  <c r="BI15" i="9" s="1"/>
  <c r="BJ16" i="9"/>
  <c r="BJ15" i="9" s="1"/>
  <c r="BK16" i="9"/>
  <c r="BK15" i="9" s="1"/>
  <c r="BL16" i="9"/>
  <c r="BL15" i="9" s="1"/>
  <c r="BM16" i="9"/>
  <c r="BM15" i="9" s="1"/>
  <c r="AK18" i="9"/>
  <c r="AK17" i="9" s="1"/>
  <c r="AL18" i="9"/>
  <c r="AL17" i="9" s="1"/>
  <c r="AM18" i="9"/>
  <c r="AM17" i="9" s="1"/>
  <c r="AN18" i="9"/>
  <c r="AN17" i="9" s="1"/>
  <c r="AO18" i="9"/>
  <c r="AO17" i="9" s="1"/>
  <c r="AP18" i="9"/>
  <c r="AP17" i="9" s="1"/>
  <c r="AQ18" i="9"/>
  <c r="AQ17" i="9" s="1"/>
  <c r="AR18" i="9"/>
  <c r="AR17" i="9" s="1"/>
  <c r="AS18" i="9"/>
  <c r="AS17" i="9" s="1"/>
  <c r="AT18" i="9"/>
  <c r="AT17" i="9" s="1"/>
  <c r="AU18" i="9"/>
  <c r="AU17" i="9" s="1"/>
  <c r="AV18" i="9"/>
  <c r="AV17" i="9" s="1"/>
  <c r="AW18" i="9"/>
  <c r="AW17" i="9" s="1"/>
  <c r="AX18" i="9"/>
  <c r="AX17" i="9" s="1"/>
  <c r="AY18" i="9"/>
  <c r="AY17" i="9" s="1"/>
  <c r="AZ18" i="9"/>
  <c r="AZ17" i="9" s="1"/>
  <c r="BA18" i="9"/>
  <c r="BA17" i="9" s="1"/>
  <c r="BB18" i="9"/>
  <c r="BB17" i="9" s="1"/>
  <c r="BC18" i="9"/>
  <c r="BC17" i="9" s="1"/>
  <c r="BD18" i="9"/>
  <c r="BD17" i="9" s="1"/>
  <c r="BE18" i="9"/>
  <c r="BE17" i="9" s="1"/>
  <c r="BF18" i="9"/>
  <c r="BF17" i="9" s="1"/>
  <c r="BG18" i="9"/>
  <c r="BG17" i="9" s="1"/>
  <c r="BH18" i="9"/>
  <c r="BH17" i="9" s="1"/>
  <c r="BI18" i="9"/>
  <c r="BI17" i="9" s="1"/>
  <c r="BJ18" i="9"/>
  <c r="BJ17" i="9" s="1"/>
  <c r="BK18" i="9"/>
  <c r="BK17" i="9" s="1"/>
  <c r="BL18" i="9"/>
  <c r="BL17" i="9" s="1"/>
  <c r="BM18" i="9"/>
  <c r="BM17" i="9" s="1"/>
  <c r="AK42" i="1"/>
  <c r="AK41" i="1" s="1"/>
  <c r="AL42" i="1"/>
  <c r="AL41" i="1" s="1"/>
  <c r="AM42" i="1"/>
  <c r="AM41" i="1" s="1"/>
  <c r="AN42" i="1"/>
  <c r="AN41" i="1" s="1"/>
  <c r="AO42" i="1"/>
  <c r="AO41" i="1" s="1"/>
  <c r="AP42" i="1"/>
  <c r="AP41" i="1" s="1"/>
  <c r="AQ42" i="1"/>
  <c r="AQ41" i="1" s="1"/>
  <c r="AR42" i="1"/>
  <c r="AR41" i="1" s="1"/>
  <c r="AS42" i="1"/>
  <c r="AS41" i="1" s="1"/>
  <c r="AT42" i="1"/>
  <c r="AT41" i="1" s="1"/>
  <c r="AU42" i="1"/>
  <c r="AU41" i="1" s="1"/>
  <c r="AV42" i="1"/>
  <c r="AV41" i="1" s="1"/>
  <c r="AW42" i="1"/>
  <c r="AW41" i="1" s="1"/>
  <c r="AX42" i="1"/>
  <c r="AX41" i="1" s="1"/>
  <c r="AY42" i="1"/>
  <c r="AY41" i="1" s="1"/>
  <c r="AZ42" i="1"/>
  <c r="AZ41" i="1" s="1"/>
  <c r="BA42" i="1"/>
  <c r="BA41" i="1" s="1"/>
  <c r="BB42" i="1"/>
  <c r="BB41" i="1" s="1"/>
  <c r="BC42" i="1"/>
  <c r="BC41" i="1" s="1"/>
  <c r="BD42" i="1"/>
  <c r="BD41" i="1" s="1"/>
  <c r="BE42" i="1"/>
  <c r="BE41" i="1" s="1"/>
  <c r="BF42" i="1"/>
  <c r="BF41" i="1" s="1"/>
  <c r="BG42" i="1"/>
  <c r="BG41" i="1" s="1"/>
  <c r="BH42" i="1"/>
  <c r="BH41" i="1" s="1"/>
  <c r="BI42" i="1"/>
  <c r="BI41" i="1" s="1"/>
  <c r="BJ42" i="1"/>
  <c r="BJ41" i="1" s="1"/>
  <c r="BK42" i="1"/>
  <c r="BK41" i="1" s="1"/>
  <c r="BL42" i="1"/>
  <c r="BL41" i="1" s="1"/>
  <c r="BM42" i="1"/>
  <c r="BM41" i="1" s="1"/>
  <c r="AK44" i="1"/>
  <c r="AK43" i="1" s="1"/>
  <c r="AL44" i="1"/>
  <c r="AL43" i="1" s="1"/>
  <c r="AM44" i="1"/>
  <c r="AM43" i="1" s="1"/>
  <c r="AN44" i="1"/>
  <c r="AN43" i="1" s="1"/>
  <c r="AO44" i="1"/>
  <c r="AO43" i="1" s="1"/>
  <c r="AP44" i="1"/>
  <c r="AP43" i="1" s="1"/>
  <c r="AQ44" i="1"/>
  <c r="AQ43" i="1" s="1"/>
  <c r="AR44" i="1"/>
  <c r="AR43" i="1" s="1"/>
  <c r="AS44" i="1"/>
  <c r="AS43" i="1" s="1"/>
  <c r="AT44" i="1"/>
  <c r="AT43" i="1" s="1"/>
  <c r="AU44" i="1"/>
  <c r="AU43" i="1" s="1"/>
  <c r="AV44" i="1"/>
  <c r="AV43" i="1" s="1"/>
  <c r="AW44" i="1"/>
  <c r="AW43" i="1" s="1"/>
  <c r="AX44" i="1"/>
  <c r="AX43" i="1" s="1"/>
  <c r="AY44" i="1"/>
  <c r="AY43" i="1" s="1"/>
  <c r="AZ44" i="1"/>
  <c r="AZ43" i="1" s="1"/>
  <c r="BA44" i="1"/>
  <c r="BA43" i="1" s="1"/>
  <c r="BB44" i="1"/>
  <c r="BB43" i="1" s="1"/>
  <c r="BC44" i="1"/>
  <c r="BC43" i="1" s="1"/>
  <c r="BD44" i="1"/>
  <c r="BD43" i="1" s="1"/>
  <c r="BE44" i="1"/>
  <c r="BE43" i="1" s="1"/>
  <c r="BF44" i="1"/>
  <c r="BF43" i="1" s="1"/>
  <c r="BG44" i="1"/>
  <c r="BG43" i="1" s="1"/>
  <c r="BH44" i="1"/>
  <c r="BH43" i="1" s="1"/>
  <c r="BI44" i="1"/>
  <c r="BI43" i="1" s="1"/>
  <c r="BJ44" i="1"/>
  <c r="BJ43" i="1" s="1"/>
  <c r="BK44" i="1"/>
  <c r="BK43" i="1" s="1"/>
  <c r="BL44" i="1"/>
  <c r="BL43" i="1" s="1"/>
  <c r="BM44" i="1"/>
  <c r="BM43" i="1" s="1"/>
  <c r="BM46" i="9"/>
  <c r="BM45" i="9" s="1"/>
  <c r="BL46" i="9"/>
  <c r="BL45" i="9" s="1"/>
  <c r="BK46" i="9"/>
  <c r="BK45" i="9" s="1"/>
  <c r="BJ46" i="9"/>
  <c r="BJ45" i="9" s="1"/>
  <c r="BI46" i="9"/>
  <c r="BI45" i="9" s="1"/>
  <c r="BH46" i="9"/>
  <c r="BH45" i="9" s="1"/>
  <c r="BG46" i="9"/>
  <c r="BG45" i="9" s="1"/>
  <c r="BF46" i="9"/>
  <c r="BF45" i="9" s="1"/>
  <c r="BE46" i="9"/>
  <c r="BE45" i="9" s="1"/>
  <c r="BD46" i="9"/>
  <c r="BD45" i="9" s="1"/>
  <c r="BC46" i="9"/>
  <c r="BC45" i="9" s="1"/>
  <c r="BB46" i="9"/>
  <c r="BB45" i="9" s="1"/>
  <c r="BA46" i="9"/>
  <c r="BA45" i="9" s="1"/>
  <c r="AZ46" i="9"/>
  <c r="AZ45" i="9" s="1"/>
  <c r="AY46" i="9"/>
  <c r="AY45" i="9" s="1"/>
  <c r="AX46" i="9"/>
  <c r="AX45" i="9" s="1"/>
  <c r="AW46" i="9"/>
  <c r="AW45" i="9" s="1"/>
  <c r="AV46" i="9"/>
  <c r="AV45" i="9" s="1"/>
  <c r="AU46" i="9"/>
  <c r="AU45" i="9" s="1"/>
  <c r="AT46" i="9"/>
  <c r="AT45" i="9" s="1"/>
  <c r="AS46" i="9"/>
  <c r="AS45" i="9" s="1"/>
  <c r="AR46" i="9"/>
  <c r="AR45" i="9" s="1"/>
  <c r="AQ46" i="9"/>
  <c r="AQ45" i="9" s="1"/>
  <c r="AP46" i="9"/>
  <c r="AP45" i="9" s="1"/>
  <c r="AO46" i="9"/>
  <c r="AO45" i="9" s="1"/>
  <c r="AN46" i="9"/>
  <c r="AN45" i="9" s="1"/>
  <c r="AM46" i="9"/>
  <c r="AM45" i="9" s="1"/>
  <c r="AL46" i="9"/>
  <c r="AL45" i="9" s="1"/>
  <c r="AK46" i="9"/>
  <c r="AK45" i="9" s="1"/>
  <c r="AJ46" i="9"/>
  <c r="AJ45" i="9" s="1"/>
  <c r="AJ44" i="9"/>
  <c r="AJ43" i="9" s="1"/>
  <c r="AV3" i="8" s="1" a="1"/>
  <c r="AJ42" i="9"/>
  <c r="AJ41" i="9" s="1"/>
  <c r="AS3" i="8" s="1" a="1"/>
  <c r="AJ40" i="9"/>
  <c r="AJ39" i="9"/>
  <c r="AJ38" i="9"/>
  <c r="AJ37" i="9" s="1"/>
  <c r="AJ36" i="9"/>
  <c r="AJ35" i="9" s="1"/>
  <c r="AJ34" i="9"/>
  <c r="AJ33" i="9" s="1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BM31" i="9"/>
  <c r="BM30" i="9" s="1"/>
  <c r="BL31" i="9"/>
  <c r="BL30" i="9" s="1"/>
  <c r="BK31" i="9"/>
  <c r="BK30" i="9" s="1"/>
  <c r="BJ31" i="9"/>
  <c r="BJ30" i="9" s="1"/>
  <c r="BI31" i="9"/>
  <c r="BI30" i="9" s="1"/>
  <c r="BH31" i="9"/>
  <c r="BH30" i="9" s="1"/>
  <c r="BG31" i="9"/>
  <c r="BG30" i="9" s="1"/>
  <c r="BF31" i="9"/>
  <c r="BF30" i="9" s="1"/>
  <c r="BE31" i="9"/>
  <c r="BE30" i="9" s="1"/>
  <c r="BD31" i="9"/>
  <c r="BD30" i="9" s="1"/>
  <c r="BC31" i="9"/>
  <c r="BC30" i="9" s="1"/>
  <c r="BB31" i="9"/>
  <c r="BB30" i="9" s="1"/>
  <c r="BA31" i="9"/>
  <c r="BA30" i="9" s="1"/>
  <c r="AZ31" i="9"/>
  <c r="AZ30" i="9" s="1"/>
  <c r="AY31" i="9"/>
  <c r="AY30" i="9" s="1"/>
  <c r="AX31" i="9"/>
  <c r="AX30" i="9" s="1"/>
  <c r="AW31" i="9"/>
  <c r="AW30" i="9" s="1"/>
  <c r="AV31" i="9"/>
  <c r="AV30" i="9" s="1"/>
  <c r="AU31" i="9"/>
  <c r="AU30" i="9" s="1"/>
  <c r="AT31" i="9"/>
  <c r="AT30" i="9" s="1"/>
  <c r="AS31" i="9"/>
  <c r="AS30" i="9" s="1"/>
  <c r="AR31" i="9"/>
  <c r="AR30" i="9" s="1"/>
  <c r="AQ31" i="9"/>
  <c r="AQ30" i="9" s="1"/>
  <c r="AP31" i="9"/>
  <c r="AP30" i="9" s="1"/>
  <c r="AO31" i="9"/>
  <c r="AO30" i="9" s="1"/>
  <c r="AN31" i="9"/>
  <c r="AN30" i="9" s="1"/>
  <c r="AM31" i="9"/>
  <c r="AM30" i="9" s="1"/>
  <c r="AL31" i="9"/>
  <c r="AL30" i="9" s="1"/>
  <c r="AK31" i="9"/>
  <c r="AK30" i="9" s="1"/>
  <c r="AJ31" i="9"/>
  <c r="AJ30" i="9" s="1"/>
  <c r="AG3" i="8" s="1" a="1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BM27" i="9"/>
  <c r="BM26" i="9" s="1"/>
  <c r="BL27" i="9"/>
  <c r="BL26" i="9" s="1"/>
  <c r="BK27" i="9"/>
  <c r="BK26" i="9" s="1"/>
  <c r="BJ27" i="9"/>
  <c r="BJ26" i="9" s="1"/>
  <c r="BI27" i="9"/>
  <c r="BI26" i="9" s="1"/>
  <c r="BH27" i="9"/>
  <c r="BH26" i="9" s="1"/>
  <c r="BG27" i="9"/>
  <c r="BG26" i="9" s="1"/>
  <c r="BF27" i="9"/>
  <c r="BF26" i="9" s="1"/>
  <c r="BE27" i="9"/>
  <c r="BE26" i="9" s="1"/>
  <c r="BD27" i="9"/>
  <c r="BD26" i="9" s="1"/>
  <c r="BC27" i="9"/>
  <c r="BC26" i="9" s="1"/>
  <c r="BB27" i="9"/>
  <c r="BB26" i="9" s="1"/>
  <c r="BA27" i="9"/>
  <c r="BA26" i="9" s="1"/>
  <c r="AZ27" i="9"/>
  <c r="AZ26" i="9" s="1"/>
  <c r="AY27" i="9"/>
  <c r="AY26" i="9" s="1"/>
  <c r="AX27" i="9"/>
  <c r="AX26" i="9" s="1"/>
  <c r="AW27" i="9"/>
  <c r="AW26" i="9" s="1"/>
  <c r="AV27" i="9"/>
  <c r="AV26" i="9" s="1"/>
  <c r="AU27" i="9"/>
  <c r="AU26" i="9" s="1"/>
  <c r="AT27" i="9"/>
  <c r="AT26" i="9" s="1"/>
  <c r="AS27" i="9"/>
  <c r="AS26" i="9" s="1"/>
  <c r="AR27" i="9"/>
  <c r="AR26" i="9" s="1"/>
  <c r="AQ27" i="9"/>
  <c r="AQ26" i="9" s="1"/>
  <c r="AP27" i="9"/>
  <c r="AP26" i="9" s="1"/>
  <c r="AO27" i="9"/>
  <c r="AO26" i="9" s="1"/>
  <c r="AN27" i="9"/>
  <c r="AN26" i="9" s="1"/>
  <c r="AM27" i="9"/>
  <c r="AM26" i="9" s="1"/>
  <c r="AL27" i="9"/>
  <c r="AL26" i="9" s="1"/>
  <c r="AK27" i="9"/>
  <c r="AK26" i="9" s="1"/>
  <c r="AJ27" i="9"/>
  <c r="AJ26" i="9" s="1"/>
  <c r="BM25" i="9"/>
  <c r="BM24" i="9" s="1"/>
  <c r="BL25" i="9"/>
  <c r="BL24" i="9" s="1"/>
  <c r="BK25" i="9"/>
  <c r="BK24" i="9" s="1"/>
  <c r="BJ25" i="9"/>
  <c r="BJ24" i="9" s="1"/>
  <c r="BI25" i="9"/>
  <c r="BI24" i="9" s="1"/>
  <c r="BH25" i="9"/>
  <c r="BH24" i="9" s="1"/>
  <c r="BG25" i="9"/>
  <c r="BG24" i="9" s="1"/>
  <c r="BF25" i="9"/>
  <c r="BF24" i="9" s="1"/>
  <c r="BE25" i="9"/>
  <c r="BE24" i="9" s="1"/>
  <c r="BD25" i="9"/>
  <c r="BD24" i="9" s="1"/>
  <c r="BC25" i="9"/>
  <c r="BC24" i="9" s="1"/>
  <c r="BB25" i="9"/>
  <c r="BB24" i="9" s="1"/>
  <c r="BA25" i="9"/>
  <c r="BA24" i="9" s="1"/>
  <c r="AZ25" i="9"/>
  <c r="AZ24" i="9" s="1"/>
  <c r="AY25" i="9"/>
  <c r="AY24" i="9" s="1"/>
  <c r="AX25" i="9"/>
  <c r="AX24" i="9" s="1"/>
  <c r="AW25" i="9"/>
  <c r="AW24" i="9" s="1"/>
  <c r="AV25" i="9"/>
  <c r="AV24" i="9" s="1"/>
  <c r="AU25" i="9"/>
  <c r="AU24" i="9" s="1"/>
  <c r="AT25" i="9"/>
  <c r="AT24" i="9" s="1"/>
  <c r="AS25" i="9"/>
  <c r="AS24" i="9" s="1"/>
  <c r="AR25" i="9"/>
  <c r="AR24" i="9" s="1"/>
  <c r="AQ25" i="9"/>
  <c r="AQ24" i="9" s="1"/>
  <c r="AP25" i="9"/>
  <c r="AP24" i="9" s="1"/>
  <c r="AO25" i="9"/>
  <c r="AO24" i="9" s="1"/>
  <c r="AN25" i="9"/>
  <c r="AN24" i="9" s="1"/>
  <c r="AM25" i="9"/>
  <c r="AM24" i="9" s="1"/>
  <c r="AL25" i="9"/>
  <c r="AL24" i="9" s="1"/>
  <c r="AK25" i="9"/>
  <c r="AK24" i="9" s="1"/>
  <c r="AJ25" i="9"/>
  <c r="AJ24" i="9" s="1"/>
  <c r="AA3" i="8" s="1" a="1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BM22" i="9"/>
  <c r="BM21" i="9" s="1"/>
  <c r="BL22" i="9"/>
  <c r="BL21" i="9" s="1"/>
  <c r="BK22" i="9"/>
  <c r="BK21" i="9" s="1"/>
  <c r="BJ22" i="9"/>
  <c r="BJ21" i="9" s="1"/>
  <c r="BI22" i="9"/>
  <c r="BI21" i="9" s="1"/>
  <c r="BH22" i="9"/>
  <c r="BH21" i="9" s="1"/>
  <c r="BG22" i="9"/>
  <c r="BG21" i="9" s="1"/>
  <c r="BF22" i="9"/>
  <c r="BF21" i="9" s="1"/>
  <c r="BE22" i="9"/>
  <c r="BE21" i="9" s="1"/>
  <c r="BD22" i="9"/>
  <c r="BD21" i="9" s="1"/>
  <c r="BC22" i="9"/>
  <c r="BC21" i="9" s="1"/>
  <c r="BB22" i="9"/>
  <c r="BB21" i="9" s="1"/>
  <c r="BA22" i="9"/>
  <c r="BA21" i="9" s="1"/>
  <c r="AZ22" i="9"/>
  <c r="AZ21" i="9" s="1"/>
  <c r="AY22" i="9"/>
  <c r="AY21" i="9" s="1"/>
  <c r="AX22" i="9"/>
  <c r="AX21" i="9" s="1"/>
  <c r="AW22" i="9"/>
  <c r="AW21" i="9" s="1"/>
  <c r="AV22" i="9"/>
  <c r="AV21" i="9" s="1"/>
  <c r="AU22" i="9"/>
  <c r="AU21" i="9" s="1"/>
  <c r="AT22" i="9"/>
  <c r="AT21" i="9" s="1"/>
  <c r="AS22" i="9"/>
  <c r="AS21" i="9" s="1"/>
  <c r="AR22" i="9"/>
  <c r="AR21" i="9" s="1"/>
  <c r="AQ22" i="9"/>
  <c r="AQ21" i="9" s="1"/>
  <c r="AP22" i="9"/>
  <c r="AP21" i="9" s="1"/>
  <c r="AO22" i="9"/>
  <c r="AO21" i="9" s="1"/>
  <c r="AN22" i="9"/>
  <c r="AN21" i="9" s="1"/>
  <c r="AM22" i="9"/>
  <c r="AM21" i="9" s="1"/>
  <c r="AL22" i="9"/>
  <c r="AL21" i="9" s="1"/>
  <c r="AK22" i="9"/>
  <c r="AK21" i="9" s="1"/>
  <c r="AJ22" i="9"/>
  <c r="AJ21" i="9" s="1"/>
  <c r="BM20" i="9"/>
  <c r="BM19" i="9" s="1"/>
  <c r="BL20" i="9"/>
  <c r="BL19" i="9" s="1"/>
  <c r="BK20" i="9"/>
  <c r="BK19" i="9" s="1"/>
  <c r="BJ20" i="9"/>
  <c r="BJ19" i="9" s="1"/>
  <c r="BI20" i="9"/>
  <c r="BI19" i="9" s="1"/>
  <c r="BH20" i="9"/>
  <c r="BH19" i="9" s="1"/>
  <c r="BG20" i="9"/>
  <c r="BG19" i="9" s="1"/>
  <c r="BF20" i="9"/>
  <c r="BF19" i="9" s="1"/>
  <c r="BE20" i="9"/>
  <c r="BE19" i="9" s="1"/>
  <c r="BD20" i="9"/>
  <c r="BD19" i="9" s="1"/>
  <c r="BC20" i="9"/>
  <c r="BC19" i="9" s="1"/>
  <c r="BB20" i="9"/>
  <c r="BB19" i="9" s="1"/>
  <c r="BA20" i="9"/>
  <c r="BA19" i="9" s="1"/>
  <c r="AZ20" i="9"/>
  <c r="AZ19" i="9" s="1"/>
  <c r="AY20" i="9"/>
  <c r="AY19" i="9" s="1"/>
  <c r="AX20" i="9"/>
  <c r="AX19" i="9" s="1"/>
  <c r="AW20" i="9"/>
  <c r="AW19" i="9" s="1"/>
  <c r="AV20" i="9"/>
  <c r="AV19" i="9" s="1"/>
  <c r="AU20" i="9"/>
  <c r="AU19" i="9" s="1"/>
  <c r="AT20" i="9"/>
  <c r="AT19" i="9" s="1"/>
  <c r="AS20" i="9"/>
  <c r="AS19" i="9" s="1"/>
  <c r="AR20" i="9"/>
  <c r="AR19" i="9" s="1"/>
  <c r="AQ20" i="9"/>
  <c r="AQ19" i="9" s="1"/>
  <c r="AP20" i="9"/>
  <c r="AP19" i="9" s="1"/>
  <c r="AO20" i="9"/>
  <c r="AO19" i="9" s="1"/>
  <c r="AN20" i="9"/>
  <c r="AN19" i="9" s="1"/>
  <c r="AM20" i="9"/>
  <c r="AM19" i="9" s="1"/>
  <c r="AL20" i="9"/>
  <c r="AL19" i="9" s="1"/>
  <c r="AK20" i="9"/>
  <c r="AK19" i="9" s="1"/>
  <c r="AJ20" i="9"/>
  <c r="AJ19" i="9" s="1"/>
  <c r="AJ18" i="9"/>
  <c r="AJ17" i="9" s="1"/>
  <c r="AJ16" i="9"/>
  <c r="AJ15" i="9" s="1"/>
  <c r="AJ14" i="9"/>
  <c r="AJ13" i="9" s="1"/>
  <c r="AJ12" i="9"/>
  <c r="AJ11" i="9" s="1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BM9" i="9"/>
  <c r="BM8" i="9" s="1"/>
  <c r="BL9" i="9"/>
  <c r="BL8" i="9" s="1"/>
  <c r="BK9" i="9"/>
  <c r="BK8" i="9" s="1"/>
  <c r="BJ9" i="9"/>
  <c r="BJ8" i="9" s="1"/>
  <c r="BI9" i="9"/>
  <c r="BI8" i="9" s="1"/>
  <c r="BH9" i="9"/>
  <c r="BH8" i="9" s="1"/>
  <c r="BG9" i="9"/>
  <c r="BG8" i="9" s="1"/>
  <c r="BF9" i="9"/>
  <c r="BF8" i="9" s="1"/>
  <c r="BE9" i="9"/>
  <c r="BE8" i="9" s="1"/>
  <c r="BD9" i="9"/>
  <c r="BD8" i="9" s="1"/>
  <c r="BC9" i="9"/>
  <c r="BC8" i="9" s="1"/>
  <c r="BB9" i="9"/>
  <c r="BB8" i="9" s="1"/>
  <c r="BA9" i="9"/>
  <c r="BA8" i="9" s="1"/>
  <c r="AZ9" i="9"/>
  <c r="AZ8" i="9" s="1"/>
  <c r="AY9" i="9"/>
  <c r="AY8" i="9" s="1"/>
  <c r="AX9" i="9"/>
  <c r="AX8" i="9" s="1"/>
  <c r="AW9" i="9"/>
  <c r="AW8" i="9" s="1"/>
  <c r="AV9" i="9"/>
  <c r="AV8" i="9" s="1"/>
  <c r="AU9" i="9"/>
  <c r="AU8" i="9" s="1"/>
  <c r="AT9" i="9"/>
  <c r="AT8" i="9" s="1"/>
  <c r="AS9" i="9"/>
  <c r="AS8" i="9" s="1"/>
  <c r="AR9" i="9"/>
  <c r="AR8" i="9" s="1"/>
  <c r="AQ9" i="9"/>
  <c r="AQ8" i="9" s="1"/>
  <c r="AP9" i="9"/>
  <c r="AP8" i="9" s="1"/>
  <c r="AO9" i="9"/>
  <c r="AO8" i="9" s="1"/>
  <c r="AN9" i="9"/>
  <c r="AN8" i="9" s="1"/>
  <c r="AM9" i="9"/>
  <c r="AM8" i="9" s="1"/>
  <c r="AL9" i="9"/>
  <c r="AL8" i="9" s="1"/>
  <c r="AK9" i="9"/>
  <c r="AK8" i="9" s="1"/>
  <c r="AJ9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BM5" i="9"/>
  <c r="BM4" i="9" s="1"/>
  <c r="BL5" i="9"/>
  <c r="BL4" i="9" s="1"/>
  <c r="BK5" i="9"/>
  <c r="BK4" i="9" s="1"/>
  <c r="BJ5" i="9"/>
  <c r="BJ4" i="9" s="1"/>
  <c r="BI5" i="9"/>
  <c r="BI4" i="9" s="1"/>
  <c r="BH5" i="9"/>
  <c r="BH4" i="9" s="1"/>
  <c r="BG5" i="9"/>
  <c r="BG4" i="9" s="1"/>
  <c r="BF5" i="9"/>
  <c r="BF4" i="9" s="1"/>
  <c r="BE5" i="9"/>
  <c r="BE4" i="9" s="1"/>
  <c r="BD5" i="9"/>
  <c r="BD4" i="9" s="1"/>
  <c r="BC5" i="9"/>
  <c r="BC4" i="9" s="1"/>
  <c r="BB5" i="9"/>
  <c r="BB4" i="9" s="1"/>
  <c r="BA5" i="9"/>
  <c r="BA4" i="9" s="1"/>
  <c r="AZ5" i="9"/>
  <c r="AZ4" i="9" s="1"/>
  <c r="AY5" i="9"/>
  <c r="AY4" i="9" s="1"/>
  <c r="AX5" i="9"/>
  <c r="AX4" i="9" s="1"/>
  <c r="AW5" i="9"/>
  <c r="AW4" i="9" s="1"/>
  <c r="AV5" i="9"/>
  <c r="AV4" i="9" s="1"/>
  <c r="AU5" i="9"/>
  <c r="AU4" i="9" s="1"/>
  <c r="AT5" i="9"/>
  <c r="AT4" i="9" s="1"/>
  <c r="AS5" i="9"/>
  <c r="AS4" i="9" s="1"/>
  <c r="AR5" i="9"/>
  <c r="AR4" i="9" s="1"/>
  <c r="AQ5" i="9"/>
  <c r="AQ4" i="9" s="1"/>
  <c r="AP5" i="9"/>
  <c r="AP4" i="9" s="1"/>
  <c r="AO5" i="9"/>
  <c r="AO4" i="9" s="1"/>
  <c r="AN5" i="9"/>
  <c r="AN4" i="9" s="1"/>
  <c r="AM5" i="9"/>
  <c r="AL5" i="9"/>
  <c r="AL4" i="9" s="1"/>
  <c r="AK5" i="9"/>
  <c r="AK4" i="9" s="1"/>
  <c r="AJ5" i="9"/>
  <c r="AJ4" i="9" s="1"/>
  <c r="D2" i="9" a="1"/>
  <c r="AG2" i="9" s="1"/>
  <c r="BM2" i="9" s="1"/>
  <c r="D7" i="8" l="1"/>
  <c r="D41" i="8" s="1"/>
  <c r="D11" i="8"/>
  <c r="D45" i="8" s="1"/>
  <c r="D15" i="8"/>
  <c r="D49" i="8" s="1"/>
  <c r="D19" i="8"/>
  <c r="D53" i="8" s="1"/>
  <c r="D23" i="8"/>
  <c r="D57" i="8" s="1"/>
  <c r="D27" i="8"/>
  <c r="D61" i="8" s="1"/>
  <c r="D31" i="8"/>
  <c r="D65" i="8" s="1"/>
  <c r="D8" i="8"/>
  <c r="D42" i="8" s="1"/>
  <c r="D16" i="8"/>
  <c r="D50" i="8" s="1"/>
  <c r="D24" i="8"/>
  <c r="D58" i="8" s="1"/>
  <c r="D32" i="8"/>
  <c r="D66" i="8" s="1"/>
  <c r="D14" i="8"/>
  <c r="D48" i="8" s="1"/>
  <c r="D30" i="8"/>
  <c r="D64" i="8" s="1"/>
  <c r="D26" i="8"/>
  <c r="D60" i="8" s="1"/>
  <c r="H100" i="8"/>
  <c r="L100" i="8"/>
  <c r="AM4" i="9"/>
  <c r="AM3" i="8" a="1"/>
  <c r="AM3" i="8" s="1"/>
  <c r="AM37" i="8" s="1"/>
  <c r="N69" i="8" s="1"/>
  <c r="Q76" i="8"/>
  <c r="Q84" i="8"/>
  <c r="Q92" i="8"/>
  <c r="Q74" i="8"/>
  <c r="Q82" i="8"/>
  <c r="Q90" i="8"/>
  <c r="Q98" i="8"/>
  <c r="AJ3" i="8" a="1"/>
  <c r="AJ4" i="8" s="1"/>
  <c r="AJ38" i="8" s="1"/>
  <c r="M70" i="8" s="1"/>
  <c r="F100" i="8"/>
  <c r="AY3" i="8" a="1"/>
  <c r="AS37" i="9"/>
  <c r="AQ37" i="9"/>
  <c r="AO37" i="9"/>
  <c r="AM37" i="9"/>
  <c r="AK37" i="9"/>
  <c r="AR37" i="9"/>
  <c r="AP37" i="9"/>
  <c r="AN37" i="9"/>
  <c r="AL37" i="9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J3" i="8"/>
  <c r="AJ37" i="8" s="1"/>
  <c r="M69" i="8" s="1"/>
  <c r="AJ5" i="8"/>
  <c r="AJ39" i="8" s="1"/>
  <c r="M71" i="8" s="1"/>
  <c r="AJ7" i="8"/>
  <c r="AJ41" i="8" s="1"/>
  <c r="M73" i="8" s="1"/>
  <c r="AJ9" i="8"/>
  <c r="AJ43" i="8" s="1"/>
  <c r="M75" i="8" s="1"/>
  <c r="AJ11" i="8"/>
  <c r="AJ45" i="8" s="1"/>
  <c r="M77" i="8" s="1"/>
  <c r="AJ13" i="8"/>
  <c r="AJ47" i="8" s="1"/>
  <c r="M79" i="8" s="1"/>
  <c r="AJ15" i="8"/>
  <c r="AJ49" i="8" s="1"/>
  <c r="M81" i="8" s="1"/>
  <c r="AJ17" i="8"/>
  <c r="AJ51" i="8" s="1"/>
  <c r="M83" i="8" s="1"/>
  <c r="AJ19" i="8"/>
  <c r="AJ53" i="8" s="1"/>
  <c r="M85" i="8" s="1"/>
  <c r="AJ21" i="8"/>
  <c r="AJ55" i="8" s="1"/>
  <c r="M87" i="8" s="1"/>
  <c r="AJ23" i="8"/>
  <c r="AJ57" i="8" s="1"/>
  <c r="M89" i="8" s="1"/>
  <c r="AJ25" i="8"/>
  <c r="AJ59" i="8" s="1"/>
  <c r="M91" i="8" s="1"/>
  <c r="AJ27" i="8"/>
  <c r="AJ61" i="8" s="1"/>
  <c r="M93" i="8" s="1"/>
  <c r="AJ29" i="8"/>
  <c r="AJ63" i="8" s="1"/>
  <c r="M95" i="8" s="1"/>
  <c r="AJ31" i="8"/>
  <c r="AJ65" i="8" s="1"/>
  <c r="M97" i="8" s="1"/>
  <c r="AM4" i="8"/>
  <c r="AM38" i="8" s="1"/>
  <c r="N70" i="8" s="1"/>
  <c r="AM6" i="8"/>
  <c r="AM40" i="8" s="1"/>
  <c r="N72" i="8" s="1"/>
  <c r="AM8" i="8"/>
  <c r="AM42" i="8" s="1"/>
  <c r="N74" i="8" s="1"/>
  <c r="AM10" i="8"/>
  <c r="AM44" i="8" s="1"/>
  <c r="N76" i="8" s="1"/>
  <c r="AM12" i="8"/>
  <c r="AM46" i="8" s="1"/>
  <c r="N78" i="8" s="1"/>
  <c r="AM14" i="8"/>
  <c r="AM48" i="8" s="1"/>
  <c r="N80" i="8" s="1"/>
  <c r="AM16" i="8"/>
  <c r="AM50" i="8" s="1"/>
  <c r="N82" i="8" s="1"/>
  <c r="AM18" i="8"/>
  <c r="AM52" i="8" s="1"/>
  <c r="N84" i="8" s="1"/>
  <c r="AM20" i="8"/>
  <c r="AM54" i="8" s="1"/>
  <c r="N86" i="8" s="1"/>
  <c r="AM22" i="8"/>
  <c r="AM56" i="8" s="1"/>
  <c r="N88" i="8" s="1"/>
  <c r="AM24" i="8"/>
  <c r="AM58" i="8" s="1"/>
  <c r="N90" i="8" s="1"/>
  <c r="AM26" i="8"/>
  <c r="AM60" i="8" s="1"/>
  <c r="N92" i="8" s="1"/>
  <c r="AM28" i="8"/>
  <c r="AM62" i="8" s="1"/>
  <c r="N94" i="8" s="1"/>
  <c r="AM30" i="8"/>
  <c r="AM64" i="8" s="1"/>
  <c r="N96" i="8" s="1"/>
  <c r="AM32" i="8"/>
  <c r="AM66" i="8" s="1"/>
  <c r="N98" i="8" s="1"/>
  <c r="AS3" i="8"/>
  <c r="AS37" i="8" s="1"/>
  <c r="P69" i="8" s="1"/>
  <c r="AS4" i="8"/>
  <c r="AS38" i="8" s="1"/>
  <c r="P70" i="8" s="1"/>
  <c r="AS5" i="8"/>
  <c r="AS39" i="8" s="1"/>
  <c r="P71" i="8" s="1"/>
  <c r="AS6" i="8"/>
  <c r="AS40" i="8" s="1"/>
  <c r="P72" i="8" s="1"/>
  <c r="AS7" i="8"/>
  <c r="AS41" i="8" s="1"/>
  <c r="P73" i="8" s="1"/>
  <c r="AS8" i="8"/>
  <c r="AS42" i="8" s="1"/>
  <c r="P74" i="8" s="1"/>
  <c r="AS9" i="8"/>
  <c r="AS43" i="8" s="1"/>
  <c r="P75" i="8" s="1"/>
  <c r="AS10" i="8"/>
  <c r="AS44" i="8" s="1"/>
  <c r="P76" i="8" s="1"/>
  <c r="AS11" i="8"/>
  <c r="AS45" i="8" s="1"/>
  <c r="P77" i="8" s="1"/>
  <c r="AS12" i="8"/>
  <c r="AS46" i="8" s="1"/>
  <c r="P78" i="8" s="1"/>
  <c r="AS13" i="8"/>
  <c r="AS47" i="8" s="1"/>
  <c r="P79" i="8" s="1"/>
  <c r="AS14" i="8"/>
  <c r="AS48" i="8" s="1"/>
  <c r="P80" i="8" s="1"/>
  <c r="AS15" i="8"/>
  <c r="AS49" i="8" s="1"/>
  <c r="P81" i="8" s="1"/>
  <c r="AS16" i="8"/>
  <c r="AS50" i="8" s="1"/>
  <c r="P82" i="8" s="1"/>
  <c r="AS17" i="8"/>
  <c r="AS51" i="8" s="1"/>
  <c r="P83" i="8" s="1"/>
  <c r="AS18" i="8"/>
  <c r="AS52" i="8" s="1"/>
  <c r="P84" i="8" s="1"/>
  <c r="AS19" i="8"/>
  <c r="AS53" i="8" s="1"/>
  <c r="P85" i="8" s="1"/>
  <c r="AS20" i="8"/>
  <c r="AS54" i="8" s="1"/>
  <c r="P86" i="8" s="1"/>
  <c r="AS21" i="8"/>
  <c r="AS55" i="8" s="1"/>
  <c r="P87" i="8" s="1"/>
  <c r="AS22" i="8"/>
  <c r="AS56" i="8" s="1"/>
  <c r="P88" i="8" s="1"/>
  <c r="AS23" i="8"/>
  <c r="AS57" i="8" s="1"/>
  <c r="P89" i="8" s="1"/>
  <c r="AS24" i="8"/>
  <c r="AS58" i="8" s="1"/>
  <c r="P90" i="8" s="1"/>
  <c r="AS25" i="8"/>
  <c r="AS59" i="8" s="1"/>
  <c r="P91" i="8" s="1"/>
  <c r="AS26" i="8"/>
  <c r="AS60" i="8" s="1"/>
  <c r="P92" i="8" s="1"/>
  <c r="AS27" i="8"/>
  <c r="AS61" i="8" s="1"/>
  <c r="P93" i="8" s="1"/>
  <c r="AS28" i="8"/>
  <c r="AS62" i="8" s="1"/>
  <c r="P94" i="8" s="1"/>
  <c r="AS29" i="8"/>
  <c r="AS63" i="8" s="1"/>
  <c r="P95" i="8" s="1"/>
  <c r="AS30" i="8"/>
  <c r="AS64" i="8" s="1"/>
  <c r="P96" i="8" s="1"/>
  <c r="AS31" i="8"/>
  <c r="AS65" i="8" s="1"/>
  <c r="P97" i="8" s="1"/>
  <c r="AS32" i="8"/>
  <c r="AS66" i="8" s="1"/>
  <c r="P98" i="8" s="1"/>
  <c r="AV3" i="8"/>
  <c r="AV37" i="8" s="1"/>
  <c r="Q69" i="8" s="1"/>
  <c r="AV4" i="8"/>
  <c r="AV38" i="8" s="1"/>
  <c r="Q70" i="8" s="1"/>
  <c r="AV5" i="8"/>
  <c r="AV39" i="8" s="1"/>
  <c r="Q71" i="8" s="1"/>
  <c r="AV6" i="8"/>
  <c r="AV40" i="8" s="1"/>
  <c r="Q72" i="8" s="1"/>
  <c r="AV7" i="8"/>
  <c r="AV41" i="8" s="1"/>
  <c r="Q73" i="8" s="1"/>
  <c r="AV8" i="8"/>
  <c r="AV42" i="8" s="1"/>
  <c r="AV9" i="8"/>
  <c r="AV43" i="8" s="1"/>
  <c r="Q75" i="8" s="1"/>
  <c r="AV10" i="8"/>
  <c r="AV44" i="8" s="1"/>
  <c r="AV11" i="8"/>
  <c r="AV45" i="8" s="1"/>
  <c r="Q77" i="8" s="1"/>
  <c r="AV12" i="8"/>
  <c r="AV46" i="8" s="1"/>
  <c r="Q78" i="8" s="1"/>
  <c r="AV13" i="8"/>
  <c r="AV47" i="8" s="1"/>
  <c r="Q79" i="8" s="1"/>
  <c r="AV14" i="8"/>
  <c r="AV48" i="8" s="1"/>
  <c r="Q80" i="8" s="1"/>
  <c r="AV15" i="8"/>
  <c r="AV49" i="8" s="1"/>
  <c r="Q81" i="8" s="1"/>
  <c r="AV16" i="8"/>
  <c r="AV50" i="8" s="1"/>
  <c r="AV17" i="8"/>
  <c r="AV51" i="8" s="1"/>
  <c r="Q83" i="8" s="1"/>
  <c r="AV18" i="8"/>
  <c r="AV52" i="8" s="1"/>
  <c r="AV19" i="8"/>
  <c r="AV53" i="8" s="1"/>
  <c r="Q85" i="8" s="1"/>
  <c r="AV20" i="8"/>
  <c r="AV54" i="8" s="1"/>
  <c r="Q86" i="8" s="1"/>
  <c r="AV21" i="8"/>
  <c r="AV55" i="8" s="1"/>
  <c r="Q87" i="8" s="1"/>
  <c r="AV22" i="8"/>
  <c r="AV56" i="8" s="1"/>
  <c r="Q88" i="8" s="1"/>
  <c r="AV23" i="8"/>
  <c r="AV57" i="8" s="1"/>
  <c r="Q89" i="8" s="1"/>
  <c r="AV24" i="8"/>
  <c r="AV58" i="8" s="1"/>
  <c r="AV25" i="8"/>
  <c r="AV59" i="8" s="1"/>
  <c r="Q91" i="8" s="1"/>
  <c r="AV26" i="8"/>
  <c r="AV60" i="8" s="1"/>
  <c r="AV27" i="8"/>
  <c r="AV61" i="8" s="1"/>
  <c r="Q93" i="8" s="1"/>
  <c r="AV28" i="8"/>
  <c r="AV62" i="8" s="1"/>
  <c r="Q94" i="8" s="1"/>
  <c r="AV29" i="8"/>
  <c r="AV63" i="8" s="1"/>
  <c r="Q95" i="8" s="1"/>
  <c r="AV30" i="8"/>
  <c r="AV64" i="8" s="1"/>
  <c r="Q96" i="8" s="1"/>
  <c r="AV31" i="8"/>
  <c r="AV65" i="8" s="1"/>
  <c r="Q97" i="8" s="1"/>
  <c r="AV32" i="8"/>
  <c r="AV66" i="8" s="1"/>
  <c r="AY3" i="8"/>
  <c r="AY37" i="8" s="1"/>
  <c r="R69" i="8" s="1"/>
  <c r="AY4" i="8"/>
  <c r="AY38" i="8" s="1"/>
  <c r="R70" i="8" s="1"/>
  <c r="AY5" i="8"/>
  <c r="AY39" i="8" s="1"/>
  <c r="R71" i="8" s="1"/>
  <c r="AY6" i="8"/>
  <c r="AY40" i="8" s="1"/>
  <c r="R72" i="8" s="1"/>
  <c r="AY7" i="8"/>
  <c r="AY41" i="8" s="1"/>
  <c r="R73" i="8" s="1"/>
  <c r="AY8" i="8"/>
  <c r="AY42" i="8" s="1"/>
  <c r="R74" i="8" s="1"/>
  <c r="AY9" i="8"/>
  <c r="AY43" i="8" s="1"/>
  <c r="R75" i="8" s="1"/>
  <c r="AY10" i="8"/>
  <c r="AY44" i="8" s="1"/>
  <c r="R76" i="8" s="1"/>
  <c r="AY11" i="8"/>
  <c r="AY45" i="8" s="1"/>
  <c r="R77" i="8" s="1"/>
  <c r="AY12" i="8"/>
  <c r="AY46" i="8" s="1"/>
  <c r="R78" i="8" s="1"/>
  <c r="AY13" i="8"/>
  <c r="AY47" i="8" s="1"/>
  <c r="R79" i="8" s="1"/>
  <c r="AY14" i="8"/>
  <c r="AY48" i="8" s="1"/>
  <c r="R80" i="8" s="1"/>
  <c r="AY15" i="8"/>
  <c r="AY49" i="8" s="1"/>
  <c r="R81" i="8" s="1"/>
  <c r="AY16" i="8"/>
  <c r="AY50" i="8" s="1"/>
  <c r="R82" i="8" s="1"/>
  <c r="AY17" i="8"/>
  <c r="AY51" i="8" s="1"/>
  <c r="R83" i="8" s="1"/>
  <c r="AY18" i="8"/>
  <c r="AY52" i="8" s="1"/>
  <c r="R84" i="8" s="1"/>
  <c r="AY19" i="8"/>
  <c r="AY53" i="8" s="1"/>
  <c r="R85" i="8" s="1"/>
  <c r="AY20" i="8"/>
  <c r="AY54" i="8" s="1"/>
  <c r="R86" i="8" s="1"/>
  <c r="AY21" i="8"/>
  <c r="AY55" i="8" s="1"/>
  <c r="R87" i="8" s="1"/>
  <c r="AY22" i="8"/>
  <c r="AY56" i="8" s="1"/>
  <c r="R88" i="8" s="1"/>
  <c r="AY23" i="8"/>
  <c r="AY57" i="8" s="1"/>
  <c r="R89" i="8" s="1"/>
  <c r="AY24" i="8"/>
  <c r="AY58" i="8" s="1"/>
  <c r="R90" i="8" s="1"/>
  <c r="AY25" i="8"/>
  <c r="AY59" i="8" s="1"/>
  <c r="R91" i="8" s="1"/>
  <c r="AY26" i="8"/>
  <c r="AY60" i="8" s="1"/>
  <c r="R92" i="8" s="1"/>
  <c r="AY27" i="8"/>
  <c r="AY61" i="8" s="1"/>
  <c r="R93" i="8" s="1"/>
  <c r="AY28" i="8"/>
  <c r="AY62" i="8" s="1"/>
  <c r="R94" i="8" s="1"/>
  <c r="AY29" i="8"/>
  <c r="AY63" i="8" s="1"/>
  <c r="R95" i="8" s="1"/>
  <c r="AY30" i="8"/>
  <c r="AY64" i="8" s="1"/>
  <c r="R96" i="8" s="1"/>
  <c r="AY31" i="8"/>
  <c r="AY65" i="8" s="1"/>
  <c r="R97" i="8" s="1"/>
  <c r="AY32" i="8"/>
  <c r="AY66" i="8" s="1"/>
  <c r="R98" i="8" s="1"/>
  <c r="AJ8" i="9"/>
  <c r="F3" i="8" s="1" a="1"/>
  <c r="F6" i="8" s="1"/>
  <c r="F40" i="8" s="1"/>
  <c r="C72" i="8" s="1"/>
  <c r="U3" i="8" a="1"/>
  <c r="C3" i="8" a="1"/>
  <c r="O3" i="8" a="1"/>
  <c r="O3" i="8" s="1"/>
  <c r="I3" i="8" a="1"/>
  <c r="I5" i="8" s="1"/>
  <c r="L3" i="8" a="1"/>
  <c r="L3" i="8" s="1"/>
  <c r="L37" i="8" s="1"/>
  <c r="E69" i="8" s="1"/>
  <c r="R3" i="8" a="1"/>
  <c r="R3" i="8" s="1"/>
  <c r="R37" i="8" s="1"/>
  <c r="G69" i="8" s="1"/>
  <c r="AD3" i="8" a="1"/>
  <c r="AD6" i="8" s="1"/>
  <c r="AD40" i="8" s="1"/>
  <c r="K72" i="8" s="1"/>
  <c r="AA4" i="8"/>
  <c r="AA6" i="8"/>
  <c r="AA8" i="8"/>
  <c r="AA10" i="8"/>
  <c r="AA12" i="8"/>
  <c r="AA14" i="8"/>
  <c r="AA16" i="8"/>
  <c r="AA18" i="8"/>
  <c r="AA20" i="8"/>
  <c r="AA22" i="8"/>
  <c r="AA24" i="8"/>
  <c r="AA26" i="8"/>
  <c r="AA28" i="8"/>
  <c r="AA30" i="8"/>
  <c r="AA32" i="8"/>
  <c r="AA3" i="8"/>
  <c r="AA5" i="8"/>
  <c r="AA7" i="8"/>
  <c r="AA9" i="8"/>
  <c r="AA11" i="8"/>
  <c r="AA13" i="8"/>
  <c r="AA15" i="8"/>
  <c r="AA17" i="8"/>
  <c r="AA19" i="8"/>
  <c r="AA21" i="8"/>
  <c r="AA23" i="8"/>
  <c r="AA25" i="8"/>
  <c r="AA27" i="8"/>
  <c r="AA29" i="8"/>
  <c r="AA31" i="8"/>
  <c r="X3" i="8" a="1"/>
  <c r="X18" i="8" s="1"/>
  <c r="X52" i="8" s="1"/>
  <c r="I84" i="8" s="1"/>
  <c r="U25" i="8"/>
  <c r="U3" i="8"/>
  <c r="U5" i="8"/>
  <c r="U7" i="8"/>
  <c r="U9" i="8"/>
  <c r="U11" i="8"/>
  <c r="U13" i="8"/>
  <c r="U15" i="8"/>
  <c r="U17" i="8"/>
  <c r="U19" i="8"/>
  <c r="U21" i="8"/>
  <c r="U23" i="8"/>
  <c r="U26" i="8"/>
  <c r="U28" i="8"/>
  <c r="U30" i="8"/>
  <c r="U32" i="8"/>
  <c r="U4" i="8"/>
  <c r="U6" i="8"/>
  <c r="U8" i="8"/>
  <c r="U10" i="8"/>
  <c r="U12" i="8"/>
  <c r="U14" i="8"/>
  <c r="U16" i="8"/>
  <c r="U18" i="8"/>
  <c r="U20" i="8"/>
  <c r="U22" i="8"/>
  <c r="U24" i="8"/>
  <c r="U27" i="8"/>
  <c r="U29" i="8"/>
  <c r="U31" i="8"/>
  <c r="L14" i="8"/>
  <c r="L48" i="8" s="1"/>
  <c r="E80" i="8" s="1"/>
  <c r="L16" i="8"/>
  <c r="L50" i="8" s="1"/>
  <c r="E82" i="8" s="1"/>
  <c r="C3" i="8"/>
  <c r="C37" i="8" s="1"/>
  <c r="B69" i="8" s="1"/>
  <c r="C10" i="8"/>
  <c r="C44" i="8" s="1"/>
  <c r="B76" i="8" s="1"/>
  <c r="C18" i="8"/>
  <c r="C52" i="8" s="1"/>
  <c r="B84" i="8" s="1"/>
  <c r="C26" i="8"/>
  <c r="C60" i="8" s="1"/>
  <c r="B92" i="8" s="1"/>
  <c r="C6" i="8"/>
  <c r="C40" i="8" s="1"/>
  <c r="B72" i="8" s="1"/>
  <c r="C14" i="8"/>
  <c r="C48" i="8" s="1"/>
  <c r="B80" i="8" s="1"/>
  <c r="C22" i="8"/>
  <c r="C56" i="8" s="1"/>
  <c r="B88" i="8" s="1"/>
  <c r="C30" i="8"/>
  <c r="C64" i="8" s="1"/>
  <c r="AD28" i="8"/>
  <c r="AD62" i="8" s="1"/>
  <c r="K94" i="8" s="1"/>
  <c r="O5" i="8"/>
  <c r="O9" i="8"/>
  <c r="O13" i="8"/>
  <c r="O17" i="8"/>
  <c r="O21" i="8"/>
  <c r="O25" i="8"/>
  <c r="O29" i="8"/>
  <c r="O4" i="8"/>
  <c r="O8" i="8"/>
  <c r="O12" i="8"/>
  <c r="O16" i="8"/>
  <c r="O20" i="8"/>
  <c r="O24" i="8"/>
  <c r="O28" i="8"/>
  <c r="O32" i="8"/>
  <c r="I7" i="8"/>
  <c r="I23" i="8"/>
  <c r="I10" i="8"/>
  <c r="I26" i="8"/>
  <c r="F4" i="8"/>
  <c r="F38" i="8" s="1"/>
  <c r="C70" i="8" s="1"/>
  <c r="F8" i="8"/>
  <c r="F42" i="8" s="1"/>
  <c r="C74" i="8" s="1"/>
  <c r="F12" i="8"/>
  <c r="F46" i="8" s="1"/>
  <c r="C78" i="8" s="1"/>
  <c r="F16" i="8"/>
  <c r="F50" i="8" s="1"/>
  <c r="C82" i="8" s="1"/>
  <c r="F20" i="8"/>
  <c r="F54" i="8" s="1"/>
  <c r="C86" i="8" s="1"/>
  <c r="F24" i="8"/>
  <c r="F58" i="8" s="1"/>
  <c r="C90" i="8" s="1"/>
  <c r="F28" i="8"/>
  <c r="F62" i="8" s="1"/>
  <c r="C94" i="8" s="1"/>
  <c r="F32" i="8"/>
  <c r="F66" i="8" s="1"/>
  <c r="C98" i="8" s="1"/>
  <c r="F5" i="8"/>
  <c r="F39" i="8" s="1"/>
  <c r="C71" i="8" s="1"/>
  <c r="F9" i="8"/>
  <c r="F43" i="8" s="1"/>
  <c r="C75" i="8" s="1"/>
  <c r="F13" i="8"/>
  <c r="F47" i="8" s="1"/>
  <c r="C79" i="8" s="1"/>
  <c r="F17" i="8"/>
  <c r="F51" i="8" s="1"/>
  <c r="C83" i="8" s="1"/>
  <c r="F21" i="8"/>
  <c r="F55" i="8" s="1"/>
  <c r="C87" i="8" s="1"/>
  <c r="F25" i="8"/>
  <c r="F59" i="8" s="1"/>
  <c r="C91" i="8" s="1"/>
  <c r="F29" i="8"/>
  <c r="F63" i="8" s="1"/>
  <c r="C95" i="8" s="1"/>
  <c r="C32" i="8"/>
  <c r="C66" i="8" s="1"/>
  <c r="C28" i="8"/>
  <c r="C62" i="8" s="1"/>
  <c r="B94" i="8" s="1"/>
  <c r="C24" i="8"/>
  <c r="C58" i="8" s="1"/>
  <c r="B90" i="8" s="1"/>
  <c r="C20" i="8"/>
  <c r="C54" i="8" s="1"/>
  <c r="B86" i="8" s="1"/>
  <c r="C16" i="8"/>
  <c r="C50" i="8" s="1"/>
  <c r="C12" i="8"/>
  <c r="C46" i="8" s="1"/>
  <c r="B78" i="8" s="1"/>
  <c r="C8" i="8"/>
  <c r="C42" i="8" s="1"/>
  <c r="B74" i="8" s="1"/>
  <c r="C4" i="8"/>
  <c r="C38" i="8" s="1"/>
  <c r="B70" i="8" s="1"/>
  <c r="L21" i="8"/>
  <c r="L55" i="8" s="1"/>
  <c r="E87" i="8" s="1"/>
  <c r="L5" i="8"/>
  <c r="L39" i="8" s="1"/>
  <c r="E71" i="8" s="1"/>
  <c r="C31" i="8"/>
  <c r="C65" i="8" s="1"/>
  <c r="C29" i="8"/>
  <c r="C63" i="8" s="1"/>
  <c r="B95" i="8" s="1"/>
  <c r="C27" i="8"/>
  <c r="C61" i="8" s="1"/>
  <c r="B93" i="8" s="1"/>
  <c r="C25" i="8"/>
  <c r="C59" i="8" s="1"/>
  <c r="B91" i="8" s="1"/>
  <c r="C23" i="8"/>
  <c r="C57" i="8" s="1"/>
  <c r="C21" i="8"/>
  <c r="C55" i="8" s="1"/>
  <c r="B87" i="8" s="1"/>
  <c r="C19" i="8"/>
  <c r="C53" i="8" s="1"/>
  <c r="B85" i="8" s="1"/>
  <c r="C17" i="8"/>
  <c r="C51" i="8" s="1"/>
  <c r="B83" i="8" s="1"/>
  <c r="C15" i="8"/>
  <c r="C49" i="8" s="1"/>
  <c r="C13" i="8"/>
  <c r="C47" i="8" s="1"/>
  <c r="B79" i="8" s="1"/>
  <c r="C11" i="8"/>
  <c r="C45" i="8" s="1"/>
  <c r="B77" i="8" s="1"/>
  <c r="C9" i="8"/>
  <c r="C43" i="8" s="1"/>
  <c r="B75" i="8" s="1"/>
  <c r="C7" i="8"/>
  <c r="C41" i="8" s="1"/>
  <c r="C5" i="8"/>
  <c r="C39" i="8" s="1"/>
  <c r="B71" i="8" s="1"/>
  <c r="D2" i="9"/>
  <c r="AJ2" i="9" s="1"/>
  <c r="F2" i="9"/>
  <c r="AL2" i="9" s="1"/>
  <c r="H2" i="9"/>
  <c r="AN2" i="9" s="1"/>
  <c r="J2" i="9"/>
  <c r="AP2" i="9" s="1"/>
  <c r="L2" i="9"/>
  <c r="AR2" i="9" s="1"/>
  <c r="N2" i="9"/>
  <c r="AT2" i="9" s="1"/>
  <c r="P2" i="9"/>
  <c r="AV2" i="9" s="1"/>
  <c r="R2" i="9"/>
  <c r="AX2" i="9" s="1"/>
  <c r="T2" i="9"/>
  <c r="AZ2" i="9" s="1"/>
  <c r="V2" i="9"/>
  <c r="BB2" i="9" s="1"/>
  <c r="X2" i="9"/>
  <c r="BD2" i="9" s="1"/>
  <c r="Z2" i="9"/>
  <c r="BF2" i="9" s="1"/>
  <c r="AB2" i="9"/>
  <c r="BH2" i="9" s="1"/>
  <c r="AD2" i="9"/>
  <c r="BJ2" i="9" s="1"/>
  <c r="AF2" i="9"/>
  <c r="BL2" i="9" s="1"/>
  <c r="E2" i="9"/>
  <c r="AK2" i="9" s="1"/>
  <c r="G2" i="9"/>
  <c r="AM2" i="9" s="1"/>
  <c r="I2" i="9"/>
  <c r="AO2" i="9" s="1"/>
  <c r="K2" i="9"/>
  <c r="AQ2" i="9" s="1"/>
  <c r="M2" i="9"/>
  <c r="AS2" i="9" s="1"/>
  <c r="O2" i="9"/>
  <c r="AU2" i="9" s="1"/>
  <c r="Q2" i="9"/>
  <c r="AW2" i="9" s="1"/>
  <c r="S2" i="9"/>
  <c r="AY2" i="9" s="1"/>
  <c r="U2" i="9"/>
  <c r="BA2" i="9" s="1"/>
  <c r="W2" i="9"/>
  <c r="BC2" i="9" s="1"/>
  <c r="Y2" i="9"/>
  <c r="BE2" i="9" s="1"/>
  <c r="AA2" i="9"/>
  <c r="BG2" i="9" s="1"/>
  <c r="AC2" i="9"/>
  <c r="BI2" i="9" s="1"/>
  <c r="AE2" i="9"/>
  <c r="BK2" i="9" s="1"/>
  <c r="AK34" i="1"/>
  <c r="AK33" i="1" s="1"/>
  <c r="AL34" i="1"/>
  <c r="AL33" i="1" s="1"/>
  <c r="AM34" i="1"/>
  <c r="AM33" i="1" s="1"/>
  <c r="AN34" i="1"/>
  <c r="AN33" i="1" s="1"/>
  <c r="AO34" i="1"/>
  <c r="AO33" i="1" s="1"/>
  <c r="AP34" i="1"/>
  <c r="AP33" i="1" s="1"/>
  <c r="AQ34" i="1"/>
  <c r="AQ33" i="1" s="1"/>
  <c r="AR34" i="1"/>
  <c r="AR33" i="1" s="1"/>
  <c r="AS34" i="1"/>
  <c r="AS33" i="1" s="1"/>
  <c r="AT34" i="1"/>
  <c r="AT33" i="1" s="1"/>
  <c r="AU34" i="1"/>
  <c r="AU33" i="1" s="1"/>
  <c r="AV34" i="1"/>
  <c r="AV33" i="1" s="1"/>
  <c r="AW34" i="1"/>
  <c r="AW33" i="1" s="1"/>
  <c r="AX34" i="1"/>
  <c r="AX33" i="1" s="1"/>
  <c r="AY34" i="1"/>
  <c r="AY33" i="1" s="1"/>
  <c r="AZ34" i="1"/>
  <c r="AZ33" i="1" s="1"/>
  <c r="BA34" i="1"/>
  <c r="BA33" i="1" s="1"/>
  <c r="BB34" i="1"/>
  <c r="BB33" i="1" s="1"/>
  <c r="BC34" i="1"/>
  <c r="BC33" i="1" s="1"/>
  <c r="BD34" i="1"/>
  <c r="BD33" i="1" s="1"/>
  <c r="BE34" i="1"/>
  <c r="BE33" i="1" s="1"/>
  <c r="BF34" i="1"/>
  <c r="BF33" i="1" s="1"/>
  <c r="BG34" i="1"/>
  <c r="BG33" i="1" s="1"/>
  <c r="BH34" i="1"/>
  <c r="BH33" i="1" s="1"/>
  <c r="BI34" i="1"/>
  <c r="BI33" i="1" s="1"/>
  <c r="BJ34" i="1"/>
  <c r="BJ33" i="1" s="1"/>
  <c r="BK34" i="1"/>
  <c r="BK33" i="1" s="1"/>
  <c r="BL34" i="1"/>
  <c r="BL33" i="1" s="1"/>
  <c r="BM34" i="1"/>
  <c r="BM33" i="1" s="1"/>
  <c r="AK36" i="1"/>
  <c r="AK35" i="1" s="1"/>
  <c r="AL36" i="1"/>
  <c r="AL35" i="1" s="1"/>
  <c r="AM36" i="1"/>
  <c r="AM35" i="1" s="1"/>
  <c r="AN36" i="1"/>
  <c r="AN35" i="1" s="1"/>
  <c r="AO36" i="1"/>
  <c r="AO35" i="1" s="1"/>
  <c r="AP36" i="1"/>
  <c r="AP35" i="1" s="1"/>
  <c r="AQ36" i="1"/>
  <c r="AQ35" i="1" s="1"/>
  <c r="AR36" i="1"/>
  <c r="AR35" i="1" s="1"/>
  <c r="AS36" i="1"/>
  <c r="AS35" i="1" s="1"/>
  <c r="AT36" i="1"/>
  <c r="AT35" i="1" s="1"/>
  <c r="AU36" i="1"/>
  <c r="AU35" i="1" s="1"/>
  <c r="AV36" i="1"/>
  <c r="AV35" i="1" s="1"/>
  <c r="AW36" i="1"/>
  <c r="AW35" i="1" s="1"/>
  <c r="AX36" i="1"/>
  <c r="AX35" i="1" s="1"/>
  <c r="AY36" i="1"/>
  <c r="AY35" i="1" s="1"/>
  <c r="AZ36" i="1"/>
  <c r="AZ35" i="1" s="1"/>
  <c r="BA36" i="1"/>
  <c r="BA35" i="1" s="1"/>
  <c r="BB36" i="1"/>
  <c r="BB35" i="1" s="1"/>
  <c r="BC36" i="1"/>
  <c r="BC35" i="1" s="1"/>
  <c r="BD36" i="1"/>
  <c r="BD35" i="1" s="1"/>
  <c r="BE36" i="1"/>
  <c r="BE35" i="1" s="1"/>
  <c r="BF36" i="1"/>
  <c r="BF35" i="1" s="1"/>
  <c r="BG36" i="1"/>
  <c r="BG35" i="1" s="1"/>
  <c r="BH36" i="1"/>
  <c r="BH35" i="1" s="1"/>
  <c r="BI36" i="1"/>
  <c r="BI35" i="1" s="1"/>
  <c r="BJ36" i="1"/>
  <c r="BJ35" i="1" s="1"/>
  <c r="BK36" i="1"/>
  <c r="BK35" i="1" s="1"/>
  <c r="BL36" i="1"/>
  <c r="BL35" i="1" s="1"/>
  <c r="BM36" i="1"/>
  <c r="BM35" i="1" s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AK46" i="1"/>
  <c r="AK45" i="1" s="1"/>
  <c r="AL46" i="1"/>
  <c r="AL45" i="1" s="1"/>
  <c r="AM46" i="1"/>
  <c r="AM45" i="1" s="1"/>
  <c r="AN46" i="1"/>
  <c r="AN45" i="1" s="1"/>
  <c r="AO46" i="1"/>
  <c r="AO45" i="1" s="1"/>
  <c r="AP46" i="1"/>
  <c r="AP45" i="1" s="1"/>
  <c r="AQ46" i="1"/>
  <c r="AQ45" i="1" s="1"/>
  <c r="AR46" i="1"/>
  <c r="AR45" i="1" s="1"/>
  <c r="AS46" i="1"/>
  <c r="AS45" i="1" s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Y45" i="1" s="1"/>
  <c r="AZ46" i="1"/>
  <c r="AZ45" i="1" s="1"/>
  <c r="BA46" i="1"/>
  <c r="BA45" i="1" s="1"/>
  <c r="BB46" i="1"/>
  <c r="BB45" i="1" s="1"/>
  <c r="BC46" i="1"/>
  <c r="BC45" i="1" s="1"/>
  <c r="BD46" i="1"/>
  <c r="BD45" i="1" s="1"/>
  <c r="BE46" i="1"/>
  <c r="BE45" i="1" s="1"/>
  <c r="BF46" i="1"/>
  <c r="BF45" i="1" s="1"/>
  <c r="BG46" i="1"/>
  <c r="BG45" i="1" s="1"/>
  <c r="BH46" i="1"/>
  <c r="BH45" i="1" s="1"/>
  <c r="BI46" i="1"/>
  <c r="BI45" i="1" s="1"/>
  <c r="BJ46" i="1"/>
  <c r="BJ45" i="1" s="1"/>
  <c r="BK46" i="1"/>
  <c r="BK45" i="1" s="1"/>
  <c r="BL46" i="1"/>
  <c r="BL45" i="1" s="1"/>
  <c r="BM46" i="1"/>
  <c r="BM45" i="1" s="1"/>
  <c r="AK25" i="1"/>
  <c r="AK24" i="1" s="1"/>
  <c r="AL25" i="1"/>
  <c r="AL24" i="1" s="1"/>
  <c r="AM25" i="1"/>
  <c r="AM24" i="1" s="1"/>
  <c r="AN25" i="1"/>
  <c r="AN24" i="1" s="1"/>
  <c r="AO25" i="1"/>
  <c r="AO24" i="1" s="1"/>
  <c r="AP25" i="1"/>
  <c r="AP24" i="1" s="1"/>
  <c r="AQ25" i="1"/>
  <c r="AQ24" i="1" s="1"/>
  <c r="AR25" i="1"/>
  <c r="AR24" i="1" s="1"/>
  <c r="AS25" i="1"/>
  <c r="AS24" i="1" s="1"/>
  <c r="AT25" i="1"/>
  <c r="AT24" i="1" s="1"/>
  <c r="AU25" i="1"/>
  <c r="AU24" i="1" s="1"/>
  <c r="AV25" i="1"/>
  <c r="AV24" i="1" s="1"/>
  <c r="AW25" i="1"/>
  <c r="AW24" i="1" s="1"/>
  <c r="AX25" i="1"/>
  <c r="AX24" i="1" s="1"/>
  <c r="AY25" i="1"/>
  <c r="AY24" i="1" s="1"/>
  <c r="AZ25" i="1"/>
  <c r="AZ24" i="1" s="1"/>
  <c r="BA25" i="1"/>
  <c r="BA24" i="1" s="1"/>
  <c r="BB25" i="1"/>
  <c r="BB24" i="1" s="1"/>
  <c r="BC25" i="1"/>
  <c r="BC24" i="1" s="1"/>
  <c r="BD25" i="1"/>
  <c r="BD24" i="1" s="1"/>
  <c r="BE25" i="1"/>
  <c r="BE24" i="1" s="1"/>
  <c r="BF25" i="1"/>
  <c r="BF24" i="1" s="1"/>
  <c r="BG25" i="1"/>
  <c r="BG24" i="1" s="1"/>
  <c r="BH25" i="1"/>
  <c r="BH24" i="1" s="1"/>
  <c r="BI25" i="1"/>
  <c r="BI24" i="1" s="1"/>
  <c r="BJ25" i="1"/>
  <c r="BJ24" i="1" s="1"/>
  <c r="BK25" i="1"/>
  <c r="BK24" i="1" s="1"/>
  <c r="BL25" i="1"/>
  <c r="BL24" i="1" s="1"/>
  <c r="BM25" i="1"/>
  <c r="BM24" i="1" s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K14" i="1"/>
  <c r="AK13" i="1" s="1"/>
  <c r="AL14" i="1"/>
  <c r="AL13" i="1" s="1"/>
  <c r="AM14" i="1"/>
  <c r="AM13" i="1" s="1"/>
  <c r="AN14" i="1"/>
  <c r="AN13" i="1" s="1"/>
  <c r="AO14" i="1"/>
  <c r="AO13" i="1" s="1"/>
  <c r="AP14" i="1"/>
  <c r="AP13" i="1" s="1"/>
  <c r="AQ14" i="1"/>
  <c r="AQ13" i="1" s="1"/>
  <c r="AR14" i="1"/>
  <c r="AR13" i="1" s="1"/>
  <c r="AS14" i="1"/>
  <c r="AS13" i="1" s="1"/>
  <c r="AT14" i="1"/>
  <c r="AT13" i="1" s="1"/>
  <c r="AU14" i="1"/>
  <c r="AU13" i="1" s="1"/>
  <c r="AV14" i="1"/>
  <c r="AV13" i="1" s="1"/>
  <c r="AW14" i="1"/>
  <c r="AW13" i="1" s="1"/>
  <c r="AX14" i="1"/>
  <c r="AX13" i="1" s="1"/>
  <c r="AY14" i="1"/>
  <c r="AY13" i="1" s="1"/>
  <c r="AZ14" i="1"/>
  <c r="AZ13" i="1" s="1"/>
  <c r="BA14" i="1"/>
  <c r="BA13" i="1" s="1"/>
  <c r="BB14" i="1"/>
  <c r="BB13" i="1" s="1"/>
  <c r="BC14" i="1"/>
  <c r="BC13" i="1" s="1"/>
  <c r="BD14" i="1"/>
  <c r="BD13" i="1" s="1"/>
  <c r="BE14" i="1"/>
  <c r="BE13" i="1" s="1"/>
  <c r="BF14" i="1"/>
  <c r="BF13" i="1" s="1"/>
  <c r="BG14" i="1"/>
  <c r="BG13" i="1" s="1"/>
  <c r="BH14" i="1"/>
  <c r="BH13" i="1" s="1"/>
  <c r="BI14" i="1"/>
  <c r="BI13" i="1" s="1"/>
  <c r="BJ14" i="1"/>
  <c r="BJ13" i="1" s="1"/>
  <c r="BK14" i="1"/>
  <c r="BK13" i="1" s="1"/>
  <c r="BL14" i="1"/>
  <c r="BL13" i="1" s="1"/>
  <c r="BM14" i="1"/>
  <c r="BM13" i="1" s="1"/>
  <c r="AK16" i="1"/>
  <c r="AK15" i="1" s="1"/>
  <c r="AL16" i="1"/>
  <c r="AL15" i="1" s="1"/>
  <c r="AM16" i="1"/>
  <c r="AM15" i="1" s="1"/>
  <c r="AN16" i="1"/>
  <c r="AN15" i="1" s="1"/>
  <c r="AO16" i="1"/>
  <c r="AO15" i="1" s="1"/>
  <c r="AP16" i="1"/>
  <c r="AP15" i="1" s="1"/>
  <c r="AQ16" i="1"/>
  <c r="AQ15" i="1" s="1"/>
  <c r="AR16" i="1"/>
  <c r="AR15" i="1" s="1"/>
  <c r="AS16" i="1"/>
  <c r="AS15" i="1" s="1"/>
  <c r="AT16" i="1"/>
  <c r="AT15" i="1" s="1"/>
  <c r="AU16" i="1"/>
  <c r="AU15" i="1" s="1"/>
  <c r="AV16" i="1"/>
  <c r="AV15" i="1" s="1"/>
  <c r="AW16" i="1"/>
  <c r="AW15" i="1" s="1"/>
  <c r="AX16" i="1"/>
  <c r="AX15" i="1" s="1"/>
  <c r="AY16" i="1"/>
  <c r="AY15" i="1" s="1"/>
  <c r="AZ16" i="1"/>
  <c r="AZ15" i="1" s="1"/>
  <c r="BA16" i="1"/>
  <c r="BA15" i="1" s="1"/>
  <c r="BB16" i="1"/>
  <c r="BB15" i="1" s="1"/>
  <c r="BC16" i="1"/>
  <c r="BC15" i="1" s="1"/>
  <c r="BD16" i="1"/>
  <c r="BD15" i="1" s="1"/>
  <c r="BE16" i="1"/>
  <c r="BE15" i="1" s="1"/>
  <c r="BF16" i="1"/>
  <c r="BF15" i="1" s="1"/>
  <c r="BG16" i="1"/>
  <c r="BG15" i="1" s="1"/>
  <c r="BH16" i="1"/>
  <c r="BH15" i="1" s="1"/>
  <c r="BI16" i="1"/>
  <c r="BI15" i="1" s="1"/>
  <c r="BJ16" i="1"/>
  <c r="BJ15" i="1" s="1"/>
  <c r="BK16" i="1"/>
  <c r="BK15" i="1" s="1"/>
  <c r="BL16" i="1"/>
  <c r="BL15" i="1" s="1"/>
  <c r="BM16" i="1"/>
  <c r="BM15" i="1" s="1"/>
  <c r="AK18" i="1"/>
  <c r="AK17" i="1" s="1"/>
  <c r="AL18" i="1"/>
  <c r="AL17" i="1" s="1"/>
  <c r="AM18" i="1"/>
  <c r="AM17" i="1" s="1"/>
  <c r="AN18" i="1"/>
  <c r="AN17" i="1" s="1"/>
  <c r="AO18" i="1"/>
  <c r="AO17" i="1" s="1"/>
  <c r="AP18" i="1"/>
  <c r="AP17" i="1" s="1"/>
  <c r="AQ18" i="1"/>
  <c r="AQ17" i="1" s="1"/>
  <c r="AR18" i="1"/>
  <c r="AR17" i="1" s="1"/>
  <c r="AS18" i="1"/>
  <c r="AS17" i="1" s="1"/>
  <c r="AT18" i="1"/>
  <c r="AT17" i="1" s="1"/>
  <c r="AU18" i="1"/>
  <c r="AU17" i="1" s="1"/>
  <c r="AV18" i="1"/>
  <c r="AV17" i="1" s="1"/>
  <c r="AW18" i="1"/>
  <c r="AW17" i="1" s="1"/>
  <c r="AX18" i="1"/>
  <c r="AX17" i="1" s="1"/>
  <c r="AY18" i="1"/>
  <c r="AY17" i="1" s="1"/>
  <c r="AZ18" i="1"/>
  <c r="AZ17" i="1" s="1"/>
  <c r="BA18" i="1"/>
  <c r="BA17" i="1" s="1"/>
  <c r="BB18" i="1"/>
  <c r="BB17" i="1" s="1"/>
  <c r="BC18" i="1"/>
  <c r="BC17" i="1" s="1"/>
  <c r="BD18" i="1"/>
  <c r="BD17" i="1" s="1"/>
  <c r="BE18" i="1"/>
  <c r="BE17" i="1" s="1"/>
  <c r="BF18" i="1"/>
  <c r="BF17" i="1" s="1"/>
  <c r="BG18" i="1"/>
  <c r="BG17" i="1" s="1"/>
  <c r="BH18" i="1"/>
  <c r="BH17" i="1" s="1"/>
  <c r="BI18" i="1"/>
  <c r="BI17" i="1" s="1"/>
  <c r="BJ18" i="1"/>
  <c r="BJ17" i="1" s="1"/>
  <c r="BK18" i="1"/>
  <c r="BK17" i="1" s="1"/>
  <c r="BL18" i="1"/>
  <c r="BL17" i="1" s="1"/>
  <c r="BM18" i="1"/>
  <c r="BM17" i="1" s="1"/>
  <c r="AK20" i="1"/>
  <c r="AK19" i="1" s="1"/>
  <c r="AL20" i="1"/>
  <c r="AL19" i="1" s="1"/>
  <c r="AM20" i="1"/>
  <c r="AM19" i="1" s="1"/>
  <c r="AN20" i="1"/>
  <c r="AN19" i="1" s="1"/>
  <c r="AO20" i="1"/>
  <c r="AO19" i="1" s="1"/>
  <c r="AP20" i="1"/>
  <c r="AP19" i="1" s="1"/>
  <c r="AQ20" i="1"/>
  <c r="AQ19" i="1" s="1"/>
  <c r="AR20" i="1"/>
  <c r="AR19" i="1" s="1"/>
  <c r="AS20" i="1"/>
  <c r="AS19" i="1" s="1"/>
  <c r="AT20" i="1"/>
  <c r="AT19" i="1" s="1"/>
  <c r="AU20" i="1"/>
  <c r="AU19" i="1" s="1"/>
  <c r="AV20" i="1"/>
  <c r="AV19" i="1" s="1"/>
  <c r="AW20" i="1"/>
  <c r="AW19" i="1" s="1"/>
  <c r="AX20" i="1"/>
  <c r="AX19" i="1" s="1"/>
  <c r="AY20" i="1"/>
  <c r="AY19" i="1" s="1"/>
  <c r="AZ20" i="1"/>
  <c r="AZ19" i="1" s="1"/>
  <c r="BA20" i="1"/>
  <c r="BA19" i="1" s="1"/>
  <c r="BB20" i="1"/>
  <c r="BB19" i="1" s="1"/>
  <c r="BC20" i="1"/>
  <c r="BC19" i="1" s="1"/>
  <c r="BD20" i="1"/>
  <c r="BD19" i="1" s="1"/>
  <c r="BE20" i="1"/>
  <c r="BE19" i="1" s="1"/>
  <c r="BF20" i="1"/>
  <c r="BF19" i="1" s="1"/>
  <c r="BG20" i="1"/>
  <c r="BG19" i="1" s="1"/>
  <c r="BH20" i="1"/>
  <c r="BH19" i="1" s="1"/>
  <c r="BI20" i="1"/>
  <c r="BI19" i="1" s="1"/>
  <c r="BJ20" i="1"/>
  <c r="BJ19" i="1" s="1"/>
  <c r="BK20" i="1"/>
  <c r="BK19" i="1" s="1"/>
  <c r="BL20" i="1"/>
  <c r="BL19" i="1" s="1"/>
  <c r="BM20" i="1"/>
  <c r="BM19" i="1" s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" i="8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AK12" i="1"/>
  <c r="AK11" i="1" s="1"/>
  <c r="AL12" i="1"/>
  <c r="AL11" i="1" s="1"/>
  <c r="AM12" i="1"/>
  <c r="AM11" i="1" s="1"/>
  <c r="AN12" i="1"/>
  <c r="AN11" i="1" s="1"/>
  <c r="AO12" i="1"/>
  <c r="AO11" i="1" s="1"/>
  <c r="AP12" i="1"/>
  <c r="AP11" i="1" s="1"/>
  <c r="AQ12" i="1"/>
  <c r="AQ11" i="1" s="1"/>
  <c r="AR12" i="1"/>
  <c r="AR11" i="1" s="1"/>
  <c r="AS12" i="1"/>
  <c r="AS11" i="1" s="1"/>
  <c r="AT12" i="1"/>
  <c r="AT11" i="1" s="1"/>
  <c r="AU12" i="1"/>
  <c r="AU11" i="1" s="1"/>
  <c r="AV12" i="1"/>
  <c r="AV11" i="1" s="1"/>
  <c r="AW12" i="1"/>
  <c r="AW11" i="1" s="1"/>
  <c r="AX12" i="1"/>
  <c r="AX11" i="1" s="1"/>
  <c r="AY12" i="1"/>
  <c r="AY11" i="1" s="1"/>
  <c r="AZ12" i="1"/>
  <c r="AZ11" i="1" s="1"/>
  <c r="BA12" i="1"/>
  <c r="BA11" i="1" s="1"/>
  <c r="BB12" i="1"/>
  <c r="BB11" i="1" s="1"/>
  <c r="BC12" i="1"/>
  <c r="BC11" i="1" s="1"/>
  <c r="BD12" i="1"/>
  <c r="BD11" i="1" s="1"/>
  <c r="BE12" i="1"/>
  <c r="BE11" i="1" s="1"/>
  <c r="BF12" i="1"/>
  <c r="BF11" i="1" s="1"/>
  <c r="BG12" i="1"/>
  <c r="BG11" i="1" s="1"/>
  <c r="BH12" i="1"/>
  <c r="BH11" i="1" s="1"/>
  <c r="BI12" i="1"/>
  <c r="BI11" i="1" s="1"/>
  <c r="BJ12" i="1"/>
  <c r="BJ11" i="1" s="1"/>
  <c r="BK12" i="1"/>
  <c r="BK11" i="1" s="1"/>
  <c r="BL12" i="1"/>
  <c r="BL11" i="1" s="1"/>
  <c r="BM12" i="1"/>
  <c r="BM11" i="1" s="1"/>
  <c r="AJ39" i="1"/>
  <c r="AJ40" i="1"/>
  <c r="AJ32" i="1"/>
  <c r="AJ28" i="1"/>
  <c r="AJ29" i="1"/>
  <c r="AJ23" i="1"/>
  <c r="AJ46" i="1"/>
  <c r="AJ45" i="1" s="1"/>
  <c r="AJ44" i="1"/>
  <c r="AJ43" i="1" s="1"/>
  <c r="AJ42" i="1"/>
  <c r="AJ41" i="1" s="1"/>
  <c r="AJ38" i="1"/>
  <c r="AJ37" i="1" s="1"/>
  <c r="AJ36" i="1"/>
  <c r="AJ35" i="1" s="1"/>
  <c r="AJ34" i="1"/>
  <c r="AJ33" i="1" s="1"/>
  <c r="AJ31" i="1"/>
  <c r="AJ30" i="1" s="1"/>
  <c r="AJ27" i="1"/>
  <c r="AJ26" i="1" s="1"/>
  <c r="AJ25" i="1"/>
  <c r="AJ24" i="1" s="1"/>
  <c r="Z3" i="8" a="1"/>
  <c r="AJ22" i="1"/>
  <c r="AJ20" i="1"/>
  <c r="AJ19" i="1" s="1"/>
  <c r="AJ18" i="1"/>
  <c r="AJ17" i="1" s="1"/>
  <c r="AJ16" i="1"/>
  <c r="AJ15" i="1" s="1"/>
  <c r="N3" i="8" s="1" a="1"/>
  <c r="AJ14" i="1"/>
  <c r="AJ13" i="1" s="1"/>
  <c r="AJ12" i="1"/>
  <c r="AJ11" i="1" s="1"/>
  <c r="AJ10" i="1"/>
  <c r="AJ9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AJ6" i="1"/>
  <c r="AJ7" i="1"/>
  <c r="AJ5" i="1"/>
  <c r="D2" i="1" a="1"/>
  <c r="D2" i="1" s="1"/>
  <c r="AJ2" i="1" s="1"/>
  <c r="B73" i="8" l="1"/>
  <c r="B81" i="8"/>
  <c r="B89" i="8"/>
  <c r="B97" i="8"/>
  <c r="B82" i="8"/>
  <c r="B98" i="8"/>
  <c r="B96" i="8"/>
  <c r="L13" i="8"/>
  <c r="L47" i="8" s="1"/>
  <c r="E79" i="8" s="1"/>
  <c r="L29" i="8"/>
  <c r="L63" i="8" s="1"/>
  <c r="E95" i="8" s="1"/>
  <c r="L32" i="8"/>
  <c r="L66" i="8" s="1"/>
  <c r="E98" i="8" s="1"/>
  <c r="L30" i="8"/>
  <c r="L64" i="8" s="1"/>
  <c r="E96" i="8" s="1"/>
  <c r="AM31" i="8"/>
  <c r="AM65" i="8" s="1"/>
  <c r="N97" i="8" s="1"/>
  <c r="AM29" i="8"/>
  <c r="AM63" i="8" s="1"/>
  <c r="N95" i="8" s="1"/>
  <c r="AM27" i="8"/>
  <c r="AM61" i="8" s="1"/>
  <c r="N93" i="8" s="1"/>
  <c r="AM25" i="8"/>
  <c r="AM59" i="8" s="1"/>
  <c r="N91" i="8" s="1"/>
  <c r="AM23" i="8"/>
  <c r="AM57" i="8" s="1"/>
  <c r="N89" i="8" s="1"/>
  <c r="AM21" i="8"/>
  <c r="AM55" i="8" s="1"/>
  <c r="N87" i="8" s="1"/>
  <c r="AM19" i="8"/>
  <c r="AM53" i="8" s="1"/>
  <c r="N85" i="8" s="1"/>
  <c r="AM17" i="8"/>
  <c r="AM51" i="8" s="1"/>
  <c r="N83" i="8" s="1"/>
  <c r="AM15" i="8"/>
  <c r="AM49" i="8" s="1"/>
  <c r="N81" i="8" s="1"/>
  <c r="AM13" i="8"/>
  <c r="AM47" i="8" s="1"/>
  <c r="N79" i="8" s="1"/>
  <c r="AM11" i="8"/>
  <c r="AM45" i="8" s="1"/>
  <c r="N77" i="8" s="1"/>
  <c r="AM9" i="8"/>
  <c r="AM43" i="8" s="1"/>
  <c r="N75" i="8" s="1"/>
  <c r="AM7" i="8"/>
  <c r="AM41" i="8" s="1"/>
  <c r="N73" i="8" s="1"/>
  <c r="AM5" i="8"/>
  <c r="AM39" i="8" s="1"/>
  <c r="N71" i="8" s="1"/>
  <c r="N100" i="8" s="1"/>
  <c r="P100" i="8"/>
  <c r="Q100" i="8"/>
  <c r="R100" i="8"/>
  <c r="AJ32" i="8"/>
  <c r="AJ66" i="8" s="1"/>
  <c r="M98" i="8" s="1"/>
  <c r="AJ30" i="8"/>
  <c r="AJ64" i="8" s="1"/>
  <c r="M96" i="8" s="1"/>
  <c r="AJ28" i="8"/>
  <c r="AJ62" i="8" s="1"/>
  <c r="M94" i="8" s="1"/>
  <c r="AJ26" i="8"/>
  <c r="AJ60" i="8" s="1"/>
  <c r="M92" i="8" s="1"/>
  <c r="AJ24" i="8"/>
  <c r="AJ58" i="8" s="1"/>
  <c r="M90" i="8" s="1"/>
  <c r="AJ22" i="8"/>
  <c r="AJ56" i="8" s="1"/>
  <c r="M88" i="8" s="1"/>
  <c r="AJ20" i="8"/>
  <c r="AJ54" i="8" s="1"/>
  <c r="M86" i="8" s="1"/>
  <c r="AJ18" i="8"/>
  <c r="AJ52" i="8" s="1"/>
  <c r="M84" i="8" s="1"/>
  <c r="AJ16" i="8"/>
  <c r="AJ50" i="8" s="1"/>
  <c r="M82" i="8" s="1"/>
  <c r="AJ14" i="8"/>
  <c r="AJ48" i="8" s="1"/>
  <c r="M80" i="8" s="1"/>
  <c r="AJ12" i="8"/>
  <c r="AJ46" i="8" s="1"/>
  <c r="M78" i="8" s="1"/>
  <c r="AJ10" i="8"/>
  <c r="AJ44" i="8" s="1"/>
  <c r="M76" i="8" s="1"/>
  <c r="AJ8" i="8"/>
  <c r="AJ42" i="8" s="1"/>
  <c r="M74" i="8" s="1"/>
  <c r="AJ6" i="8"/>
  <c r="AJ40" i="8" s="1"/>
  <c r="M72" i="8" s="1"/>
  <c r="M100" i="8" s="1"/>
  <c r="AD29" i="8"/>
  <c r="AD63" i="8" s="1"/>
  <c r="K95" i="8" s="1"/>
  <c r="B100" i="8"/>
  <c r="F31" i="8"/>
  <c r="F65" i="8" s="1"/>
  <c r="C97" i="8" s="1"/>
  <c r="F27" i="8"/>
  <c r="F61" i="8" s="1"/>
  <c r="C93" i="8" s="1"/>
  <c r="F23" i="8"/>
  <c r="F57" i="8" s="1"/>
  <c r="C89" i="8" s="1"/>
  <c r="F19" i="8"/>
  <c r="F53" i="8" s="1"/>
  <c r="C85" i="8" s="1"/>
  <c r="F15" i="8"/>
  <c r="F49" i="8" s="1"/>
  <c r="C81" i="8" s="1"/>
  <c r="F11" i="8"/>
  <c r="F45" i="8" s="1"/>
  <c r="C77" i="8" s="1"/>
  <c r="F7" i="8"/>
  <c r="F41" i="8" s="1"/>
  <c r="C73" i="8" s="1"/>
  <c r="F3" i="8"/>
  <c r="F37" i="8" s="1"/>
  <c r="C69" i="8" s="1"/>
  <c r="F30" i="8"/>
  <c r="F64" i="8" s="1"/>
  <c r="C96" i="8" s="1"/>
  <c r="F26" i="8"/>
  <c r="F60" i="8" s="1"/>
  <c r="C92" i="8" s="1"/>
  <c r="F22" i="8"/>
  <c r="F56" i="8" s="1"/>
  <c r="C88" i="8" s="1"/>
  <c r="F18" i="8"/>
  <c r="F52" i="8" s="1"/>
  <c r="C84" i="8" s="1"/>
  <c r="F14" i="8"/>
  <c r="F48" i="8" s="1"/>
  <c r="C80" i="8" s="1"/>
  <c r="F10" i="8"/>
  <c r="F44" i="8" s="1"/>
  <c r="C76" i="8" s="1"/>
  <c r="A37" i="8"/>
  <c r="A69" i="8" s="1"/>
  <c r="D31" i="7"/>
  <c r="E30" i="7"/>
  <c r="C30" i="7"/>
  <c r="D29" i="7"/>
  <c r="E28" i="7"/>
  <c r="C28" i="7"/>
  <c r="D27" i="7"/>
  <c r="E26" i="7"/>
  <c r="C26" i="7"/>
  <c r="D25" i="7"/>
  <c r="E23" i="7"/>
  <c r="C23" i="7"/>
  <c r="D22" i="7"/>
  <c r="C21" i="7"/>
  <c r="E19" i="7"/>
  <c r="D18" i="7"/>
  <c r="C17" i="7"/>
  <c r="E15" i="7"/>
  <c r="D14" i="7"/>
  <c r="E31" i="7"/>
  <c r="C31" i="7"/>
  <c r="D30" i="7"/>
  <c r="E29" i="7"/>
  <c r="C29" i="7"/>
  <c r="D28" i="7"/>
  <c r="E27" i="7"/>
  <c r="C27" i="7"/>
  <c r="D26" i="7"/>
  <c r="E25" i="7"/>
  <c r="C25" i="7"/>
  <c r="D23" i="7"/>
  <c r="E22" i="7"/>
  <c r="C22" i="7"/>
  <c r="D21" i="7"/>
  <c r="E20" i="7"/>
  <c r="C20" i="7"/>
  <c r="D19" i="7"/>
  <c r="E18" i="7"/>
  <c r="C18" i="7"/>
  <c r="D17" i="7"/>
  <c r="E16" i="7"/>
  <c r="C16" i="7"/>
  <c r="D15" i="7"/>
  <c r="E14" i="7"/>
  <c r="C14" i="7"/>
  <c r="E21" i="7"/>
  <c r="D20" i="7"/>
  <c r="C19" i="7"/>
  <c r="E17" i="7"/>
  <c r="D16" i="7"/>
  <c r="C15" i="7"/>
  <c r="A66" i="8"/>
  <c r="A98" i="8" s="1"/>
  <c r="A64" i="8"/>
  <c r="A96" i="8" s="1"/>
  <c r="A62" i="8"/>
  <c r="A94" i="8" s="1"/>
  <c r="A60" i="8"/>
  <c r="A92" i="8" s="1"/>
  <c r="A58" i="8"/>
  <c r="A90" i="8" s="1"/>
  <c r="A56" i="8"/>
  <c r="A88" i="8" s="1"/>
  <c r="A54" i="8"/>
  <c r="A86" i="8" s="1"/>
  <c r="A52" i="8"/>
  <c r="A84" i="8" s="1"/>
  <c r="A50" i="8"/>
  <c r="A82" i="8" s="1"/>
  <c r="A48" i="8"/>
  <c r="A80" i="8" s="1"/>
  <c r="A46" i="8"/>
  <c r="A78" i="8" s="1"/>
  <c r="A44" i="8"/>
  <c r="A76" i="8" s="1"/>
  <c r="A42" i="8"/>
  <c r="A74" i="8" s="1"/>
  <c r="A40" i="8"/>
  <c r="A72" i="8" s="1"/>
  <c r="A38" i="8"/>
  <c r="A70" i="8" s="1"/>
  <c r="A65" i="8"/>
  <c r="A97" i="8" s="1"/>
  <c r="A63" i="8"/>
  <c r="A95" i="8" s="1"/>
  <c r="A61" i="8"/>
  <c r="A93" i="8" s="1"/>
  <c r="A59" i="8"/>
  <c r="A91" i="8" s="1"/>
  <c r="A57" i="8"/>
  <c r="A89" i="8" s="1"/>
  <c r="A55" i="8"/>
  <c r="A87" i="8" s="1"/>
  <c r="A53" i="8"/>
  <c r="A85" i="8" s="1"/>
  <c r="A51" i="8"/>
  <c r="A83" i="8" s="1"/>
  <c r="A49" i="8"/>
  <c r="A81" i="8" s="1"/>
  <c r="A47" i="8"/>
  <c r="A79" i="8" s="1"/>
  <c r="A45" i="8"/>
  <c r="A77" i="8" s="1"/>
  <c r="A43" i="8"/>
  <c r="A75" i="8" s="1"/>
  <c r="A41" i="8"/>
  <c r="A73" i="8" s="1"/>
  <c r="A39" i="8"/>
  <c r="A71" i="8" s="1"/>
  <c r="K3" i="8" a="1"/>
  <c r="AJ21" i="1"/>
  <c r="X5" i="8"/>
  <c r="X39" i="8" s="1"/>
  <c r="I71" i="8" s="1"/>
  <c r="AP3" i="8" a="1"/>
  <c r="AP4" i="8" s="1"/>
  <c r="AP38" i="8" s="1"/>
  <c r="O70" i="8" s="1"/>
  <c r="AP6" i="8"/>
  <c r="AP40" i="8" s="1"/>
  <c r="O72" i="8" s="1"/>
  <c r="AP10" i="8"/>
  <c r="AP44" i="8" s="1"/>
  <c r="O76" i="8" s="1"/>
  <c r="AP14" i="8"/>
  <c r="AP48" i="8" s="1"/>
  <c r="O80" i="8" s="1"/>
  <c r="AP18" i="8"/>
  <c r="AP52" i="8" s="1"/>
  <c r="O84" i="8" s="1"/>
  <c r="AP22" i="8"/>
  <c r="AP56" i="8" s="1"/>
  <c r="O88" i="8" s="1"/>
  <c r="AP26" i="8"/>
  <c r="AP60" i="8" s="1"/>
  <c r="O92" i="8" s="1"/>
  <c r="AP30" i="8"/>
  <c r="AP64" i="8" s="1"/>
  <c r="O96" i="8" s="1"/>
  <c r="AP3" i="8"/>
  <c r="AP37" i="8" s="1"/>
  <c r="O69" i="8" s="1"/>
  <c r="AP7" i="8"/>
  <c r="AP41" i="8" s="1"/>
  <c r="O73" i="8" s="1"/>
  <c r="AP11" i="8"/>
  <c r="AP45" i="8" s="1"/>
  <c r="O77" i="8" s="1"/>
  <c r="AP15" i="8"/>
  <c r="AP49" i="8" s="1"/>
  <c r="O81" i="8" s="1"/>
  <c r="AP19" i="8"/>
  <c r="AP53" i="8" s="1"/>
  <c r="O85" i="8" s="1"/>
  <c r="AP23" i="8"/>
  <c r="AP57" i="8" s="1"/>
  <c r="O89" i="8" s="1"/>
  <c r="AP27" i="8"/>
  <c r="AP61" i="8" s="1"/>
  <c r="O93" i="8" s="1"/>
  <c r="AP31" i="8"/>
  <c r="AP65" i="8" s="1"/>
  <c r="O97" i="8" s="1"/>
  <c r="AJ4" i="1"/>
  <c r="BL4" i="1"/>
  <c r="BJ4" i="1"/>
  <c r="BH4" i="1"/>
  <c r="BF4" i="1"/>
  <c r="BD4" i="1"/>
  <c r="BB4" i="1"/>
  <c r="AZ4" i="1"/>
  <c r="AX4" i="1"/>
  <c r="AV4" i="1"/>
  <c r="AT4" i="1"/>
  <c r="AJ8" i="1"/>
  <c r="BL8" i="1"/>
  <c r="BJ8" i="1"/>
  <c r="BH8" i="1"/>
  <c r="BF8" i="1"/>
  <c r="BD8" i="1"/>
  <c r="BB8" i="1"/>
  <c r="AZ8" i="1"/>
  <c r="AX8" i="1"/>
  <c r="AV8" i="1"/>
  <c r="AT8" i="1"/>
  <c r="BL21" i="1"/>
  <c r="BJ21" i="1"/>
  <c r="BH21" i="1"/>
  <c r="BF21" i="1"/>
  <c r="BD21" i="1"/>
  <c r="BB21" i="1"/>
  <c r="AZ21" i="1"/>
  <c r="AX21" i="1"/>
  <c r="AV21" i="1"/>
  <c r="AT21" i="1"/>
  <c r="BL30" i="1"/>
  <c r="BJ30" i="1"/>
  <c r="BH30" i="1"/>
  <c r="BF30" i="1"/>
  <c r="BD30" i="1"/>
  <c r="BB30" i="1"/>
  <c r="AZ30" i="1"/>
  <c r="AX30" i="1"/>
  <c r="AV30" i="1"/>
  <c r="AT30" i="1"/>
  <c r="BM26" i="1"/>
  <c r="BK26" i="1"/>
  <c r="BI26" i="1"/>
  <c r="BG26" i="1"/>
  <c r="BE26" i="1"/>
  <c r="BC26" i="1"/>
  <c r="BA26" i="1"/>
  <c r="AY26" i="1"/>
  <c r="AW26" i="1"/>
  <c r="AU26" i="1"/>
  <c r="BL37" i="1"/>
  <c r="BJ37" i="1"/>
  <c r="BH37" i="1"/>
  <c r="BF37" i="1"/>
  <c r="BD37" i="1"/>
  <c r="BB37" i="1"/>
  <c r="AZ37" i="1"/>
  <c r="AX37" i="1"/>
  <c r="AV37" i="1"/>
  <c r="AT37" i="1"/>
  <c r="BM4" i="1"/>
  <c r="BK4" i="1"/>
  <c r="BI4" i="1"/>
  <c r="BG4" i="1"/>
  <c r="BE4" i="1"/>
  <c r="BC4" i="1"/>
  <c r="BA4" i="1"/>
  <c r="AY4" i="1"/>
  <c r="AW4" i="1"/>
  <c r="AU4" i="1"/>
  <c r="AS4" i="1"/>
  <c r="BM8" i="1"/>
  <c r="BK8" i="1"/>
  <c r="BI8" i="1"/>
  <c r="BG8" i="1"/>
  <c r="BE8" i="1"/>
  <c r="BC8" i="1"/>
  <c r="BA8" i="1"/>
  <c r="AY8" i="1"/>
  <c r="AW8" i="1"/>
  <c r="AU8" i="1"/>
  <c r="AS8" i="1"/>
  <c r="BM21" i="1"/>
  <c r="BK21" i="1"/>
  <c r="BI21" i="1"/>
  <c r="BG21" i="1"/>
  <c r="BE21" i="1"/>
  <c r="BC21" i="1"/>
  <c r="BA21" i="1"/>
  <c r="AY21" i="1"/>
  <c r="AW21" i="1"/>
  <c r="AU21" i="1"/>
  <c r="BM30" i="1"/>
  <c r="BK30" i="1"/>
  <c r="BI30" i="1"/>
  <c r="BG30" i="1"/>
  <c r="BE30" i="1"/>
  <c r="BC30" i="1"/>
  <c r="BA30" i="1"/>
  <c r="AY30" i="1"/>
  <c r="AW30" i="1"/>
  <c r="AU30" i="1"/>
  <c r="BL26" i="1"/>
  <c r="BJ26" i="1"/>
  <c r="BH26" i="1"/>
  <c r="BF26" i="1"/>
  <c r="BD26" i="1"/>
  <c r="BB26" i="1"/>
  <c r="AZ26" i="1"/>
  <c r="AX26" i="1"/>
  <c r="AV26" i="1"/>
  <c r="AT26" i="1"/>
  <c r="BM37" i="1"/>
  <c r="BK37" i="1"/>
  <c r="BI37" i="1"/>
  <c r="BG37" i="1"/>
  <c r="BE37" i="1"/>
  <c r="BC37" i="1"/>
  <c r="BA37" i="1"/>
  <c r="AY37" i="1"/>
  <c r="AW37" i="1"/>
  <c r="AU37" i="1"/>
  <c r="X4" i="8"/>
  <c r="X38" i="8" s="1"/>
  <c r="I70" i="8" s="1"/>
  <c r="AS30" i="1"/>
  <c r="AR30" i="1"/>
  <c r="AQ30" i="1"/>
  <c r="AP30" i="1"/>
  <c r="AO30" i="1"/>
  <c r="AN30" i="1"/>
  <c r="AM30" i="1"/>
  <c r="AL30" i="1"/>
  <c r="AK30" i="1"/>
  <c r="AS26" i="1"/>
  <c r="AR26" i="1"/>
  <c r="AQ26" i="1"/>
  <c r="AP26" i="1"/>
  <c r="AO26" i="1"/>
  <c r="AN26" i="1"/>
  <c r="AM26" i="1"/>
  <c r="AL26" i="1"/>
  <c r="AK26" i="1"/>
  <c r="AC3" i="8" s="1" a="1"/>
  <c r="AS37" i="1"/>
  <c r="AR37" i="1"/>
  <c r="AQ37" i="1"/>
  <c r="AP37" i="1"/>
  <c r="AO37" i="1"/>
  <c r="AN37" i="1"/>
  <c r="AM37" i="1"/>
  <c r="AL37" i="1"/>
  <c r="AO3" i="8" s="1" a="1"/>
  <c r="AK37" i="1"/>
  <c r="AS21" i="1"/>
  <c r="AR21" i="1"/>
  <c r="AQ21" i="1"/>
  <c r="AP21" i="1"/>
  <c r="AO21" i="1"/>
  <c r="AN21" i="1"/>
  <c r="AM21" i="1"/>
  <c r="AL21" i="1"/>
  <c r="AK21" i="1"/>
  <c r="AR4" i="1"/>
  <c r="AQ4" i="1"/>
  <c r="AP4" i="1"/>
  <c r="AO4" i="1"/>
  <c r="AN4" i="1"/>
  <c r="AM4" i="1"/>
  <c r="AL4" i="1"/>
  <c r="AK4" i="1"/>
  <c r="AR8" i="1"/>
  <c r="AQ8" i="1"/>
  <c r="AP8" i="1"/>
  <c r="AO8" i="1"/>
  <c r="AN8" i="1"/>
  <c r="AM8" i="1"/>
  <c r="AL8" i="1"/>
  <c r="AK8" i="1"/>
  <c r="E3" i="8" s="1" a="1"/>
  <c r="AE2" i="1"/>
  <c r="BK2" i="1" s="1"/>
  <c r="AA2" i="1"/>
  <c r="BG2" i="1" s="1"/>
  <c r="W2" i="1"/>
  <c r="BC2" i="1" s="1"/>
  <c r="S2" i="1"/>
  <c r="AY2" i="1" s="1"/>
  <c r="O2" i="1"/>
  <c r="AU2" i="1" s="1"/>
  <c r="K2" i="1"/>
  <c r="AQ2" i="1" s="1"/>
  <c r="G2" i="1"/>
  <c r="AM2" i="1" s="1"/>
  <c r="AG2" i="1"/>
  <c r="BM2" i="1" s="1"/>
  <c r="AC2" i="1"/>
  <c r="BI2" i="1" s="1"/>
  <c r="Y2" i="1"/>
  <c r="BE2" i="1" s="1"/>
  <c r="U2" i="1"/>
  <c r="BA2" i="1" s="1"/>
  <c r="Q2" i="1"/>
  <c r="AW2" i="1" s="1"/>
  <c r="M2" i="1"/>
  <c r="AS2" i="1" s="1"/>
  <c r="I2" i="1"/>
  <c r="AO2" i="1" s="1"/>
  <c r="E2" i="1"/>
  <c r="AK2" i="1" s="1"/>
  <c r="AF2" i="1"/>
  <c r="BL2" i="1" s="1"/>
  <c r="AD2" i="1"/>
  <c r="BJ2" i="1" s="1"/>
  <c r="AB2" i="1"/>
  <c r="BH2" i="1" s="1"/>
  <c r="Z2" i="1"/>
  <c r="BF2" i="1" s="1"/>
  <c r="X2" i="1"/>
  <c r="BD2" i="1" s="1"/>
  <c r="V2" i="1"/>
  <c r="BB2" i="1" s="1"/>
  <c r="T2" i="1"/>
  <c r="AZ2" i="1" s="1"/>
  <c r="R2" i="1"/>
  <c r="AX2" i="1" s="1"/>
  <c r="P2" i="1"/>
  <c r="AV2" i="1" s="1"/>
  <c r="N2" i="1"/>
  <c r="AT2" i="1" s="1"/>
  <c r="L2" i="1"/>
  <c r="AR2" i="1" s="1"/>
  <c r="J2" i="1"/>
  <c r="AP2" i="1" s="1"/>
  <c r="H2" i="1"/>
  <c r="AN2" i="1" s="1"/>
  <c r="F2" i="1"/>
  <c r="AL2" i="1" s="1"/>
  <c r="R12" i="8"/>
  <c r="R46" i="8" s="1"/>
  <c r="G78" i="8" s="1"/>
  <c r="L9" i="8"/>
  <c r="L43" i="8" s="1"/>
  <c r="E75" i="8" s="1"/>
  <c r="L17" i="8"/>
  <c r="L51" i="8" s="1"/>
  <c r="E83" i="8" s="1"/>
  <c r="L25" i="8"/>
  <c r="L59" i="8" s="1"/>
  <c r="E91" i="8" s="1"/>
  <c r="L24" i="8"/>
  <c r="L58" i="8" s="1"/>
  <c r="E90" i="8" s="1"/>
  <c r="L8" i="8"/>
  <c r="L42" i="8" s="1"/>
  <c r="E74" i="8" s="1"/>
  <c r="L22" i="8"/>
  <c r="L56" i="8" s="1"/>
  <c r="E88" i="8" s="1"/>
  <c r="L6" i="8"/>
  <c r="L40" i="8" s="1"/>
  <c r="E72" i="8" s="1"/>
  <c r="AD13" i="8"/>
  <c r="AD47" i="8" s="1"/>
  <c r="K79" i="8" s="1"/>
  <c r="AD12" i="8"/>
  <c r="AD46" i="8" s="1"/>
  <c r="K78" i="8" s="1"/>
  <c r="AD21" i="8"/>
  <c r="AD55" i="8" s="1"/>
  <c r="K87" i="8" s="1"/>
  <c r="AD5" i="8"/>
  <c r="AD39" i="8" s="1"/>
  <c r="K71" i="8" s="1"/>
  <c r="AD20" i="8"/>
  <c r="AD54" i="8" s="1"/>
  <c r="K86" i="8" s="1"/>
  <c r="AD4" i="8"/>
  <c r="AD38" i="8" s="1"/>
  <c r="K70" i="8" s="1"/>
  <c r="X13" i="8"/>
  <c r="X47" i="8" s="1"/>
  <c r="I79" i="8" s="1"/>
  <c r="X14" i="8"/>
  <c r="X48" i="8" s="1"/>
  <c r="I80" i="8" s="1"/>
  <c r="X19" i="8"/>
  <c r="X53" i="8" s="1"/>
  <c r="I85" i="8" s="1"/>
  <c r="X9" i="8"/>
  <c r="X43" i="8" s="1"/>
  <c r="I75" i="8" s="1"/>
  <c r="X28" i="8"/>
  <c r="X62" i="8" s="1"/>
  <c r="I94" i="8" s="1"/>
  <c r="X8" i="8"/>
  <c r="X42" i="8" s="1"/>
  <c r="I74" i="8" s="1"/>
  <c r="I18" i="8"/>
  <c r="I31" i="8"/>
  <c r="I15" i="8"/>
  <c r="R17" i="8"/>
  <c r="R51" i="8" s="1"/>
  <c r="G83" i="8" s="1"/>
  <c r="R20" i="8"/>
  <c r="R54" i="8" s="1"/>
  <c r="G86" i="8" s="1"/>
  <c r="R4" i="8"/>
  <c r="R38" i="8" s="1"/>
  <c r="G70" i="8" s="1"/>
  <c r="R9" i="8"/>
  <c r="R43" i="8" s="1"/>
  <c r="G75" i="8" s="1"/>
  <c r="L7" i="8"/>
  <c r="L41" i="8" s="1"/>
  <c r="E73" i="8" s="1"/>
  <c r="L11" i="8"/>
  <c r="L45" i="8" s="1"/>
  <c r="E77" i="8" s="1"/>
  <c r="L15" i="8"/>
  <c r="L49" i="8" s="1"/>
  <c r="E81" i="8" s="1"/>
  <c r="L19" i="8"/>
  <c r="L53" i="8" s="1"/>
  <c r="E85" i="8" s="1"/>
  <c r="L23" i="8"/>
  <c r="L57" i="8" s="1"/>
  <c r="E89" i="8" s="1"/>
  <c r="L27" i="8"/>
  <c r="L61" i="8" s="1"/>
  <c r="E93" i="8" s="1"/>
  <c r="L31" i="8"/>
  <c r="L65" i="8" s="1"/>
  <c r="E97" i="8" s="1"/>
  <c r="L28" i="8"/>
  <c r="L62" i="8" s="1"/>
  <c r="E94" i="8" s="1"/>
  <c r="L20" i="8"/>
  <c r="L54" i="8" s="1"/>
  <c r="E86" i="8" s="1"/>
  <c r="L12" i="8"/>
  <c r="L46" i="8" s="1"/>
  <c r="E78" i="8" s="1"/>
  <c r="L4" i="8"/>
  <c r="L38" i="8" s="1"/>
  <c r="E70" i="8" s="1"/>
  <c r="L26" i="8"/>
  <c r="L60" i="8" s="1"/>
  <c r="E92" i="8" s="1"/>
  <c r="L18" i="8"/>
  <c r="L52" i="8" s="1"/>
  <c r="E84" i="8" s="1"/>
  <c r="L10" i="8"/>
  <c r="L44" i="8" s="1"/>
  <c r="E76" i="8" s="1"/>
  <c r="I30" i="8"/>
  <c r="I22" i="8"/>
  <c r="I14" i="8"/>
  <c r="I6" i="8"/>
  <c r="I27" i="8"/>
  <c r="I19" i="8"/>
  <c r="I11" i="8"/>
  <c r="I3" i="8"/>
  <c r="R28" i="8"/>
  <c r="R62" i="8" s="1"/>
  <c r="G94" i="8" s="1"/>
  <c r="R16" i="8"/>
  <c r="R50" i="8" s="1"/>
  <c r="G82" i="8" s="1"/>
  <c r="R8" i="8"/>
  <c r="R42" i="8" s="1"/>
  <c r="G74" i="8" s="1"/>
  <c r="R25" i="8"/>
  <c r="R59" i="8" s="1"/>
  <c r="G91" i="8" s="1"/>
  <c r="R13" i="8"/>
  <c r="R47" i="8" s="1"/>
  <c r="G79" i="8" s="1"/>
  <c r="R5" i="8"/>
  <c r="R39" i="8" s="1"/>
  <c r="G71" i="8" s="1"/>
  <c r="R32" i="8"/>
  <c r="R66" i="8" s="1"/>
  <c r="G98" i="8" s="1"/>
  <c r="R24" i="8"/>
  <c r="R58" i="8" s="1"/>
  <c r="G90" i="8" s="1"/>
  <c r="R29" i="8"/>
  <c r="R63" i="8" s="1"/>
  <c r="G95" i="8" s="1"/>
  <c r="R21" i="8"/>
  <c r="R55" i="8" s="1"/>
  <c r="G87" i="8" s="1"/>
  <c r="O30" i="8"/>
  <c r="O26" i="8"/>
  <c r="O22" i="8"/>
  <c r="O18" i="8"/>
  <c r="O14" i="8"/>
  <c r="O10" i="8"/>
  <c r="O6" i="8"/>
  <c r="O31" i="8"/>
  <c r="O27" i="8"/>
  <c r="O23" i="8"/>
  <c r="O19" i="8"/>
  <c r="O15" i="8"/>
  <c r="O11" i="8"/>
  <c r="O7" i="8"/>
  <c r="I32" i="8"/>
  <c r="I28" i="8"/>
  <c r="I24" i="8"/>
  <c r="I20" i="8"/>
  <c r="I16" i="8"/>
  <c r="I12" i="8"/>
  <c r="I8" i="8"/>
  <c r="I4" i="8"/>
  <c r="I29" i="8"/>
  <c r="I25" i="8"/>
  <c r="I21" i="8"/>
  <c r="I17" i="8"/>
  <c r="I13" i="8"/>
  <c r="I9" i="8"/>
  <c r="X25" i="8"/>
  <c r="X59" i="8" s="1"/>
  <c r="I91" i="8" s="1"/>
  <c r="X15" i="8"/>
  <c r="X49" i="8" s="1"/>
  <c r="I81" i="8" s="1"/>
  <c r="X11" i="8"/>
  <c r="X45" i="8" s="1"/>
  <c r="I77" i="8" s="1"/>
  <c r="X7" i="8"/>
  <c r="X41" i="8" s="1"/>
  <c r="I73" i="8" s="1"/>
  <c r="X3" i="8"/>
  <c r="X37" i="8" s="1"/>
  <c r="I69" i="8" s="1"/>
  <c r="X20" i="8"/>
  <c r="X54" i="8" s="1"/>
  <c r="I86" i="8" s="1"/>
  <c r="X10" i="8"/>
  <c r="X44" i="8" s="1"/>
  <c r="I76" i="8" s="1"/>
  <c r="X6" i="8"/>
  <c r="X40" i="8" s="1"/>
  <c r="I72" i="8" s="1"/>
  <c r="R30" i="8"/>
  <c r="R64" i="8" s="1"/>
  <c r="G96" i="8" s="1"/>
  <c r="R26" i="8"/>
  <c r="R60" i="8" s="1"/>
  <c r="G92" i="8" s="1"/>
  <c r="R22" i="8"/>
  <c r="R56" i="8" s="1"/>
  <c r="G88" i="8" s="1"/>
  <c r="R18" i="8"/>
  <c r="R52" i="8" s="1"/>
  <c r="G84" i="8" s="1"/>
  <c r="R14" i="8"/>
  <c r="R48" i="8" s="1"/>
  <c r="G80" i="8" s="1"/>
  <c r="R10" i="8"/>
  <c r="R44" i="8" s="1"/>
  <c r="G76" i="8" s="1"/>
  <c r="R6" i="8"/>
  <c r="R40" i="8" s="1"/>
  <c r="G72" i="8" s="1"/>
  <c r="R31" i="8"/>
  <c r="R65" i="8" s="1"/>
  <c r="G97" i="8" s="1"/>
  <c r="R27" i="8"/>
  <c r="R61" i="8" s="1"/>
  <c r="G93" i="8" s="1"/>
  <c r="R23" i="8"/>
  <c r="R57" i="8" s="1"/>
  <c r="G89" i="8" s="1"/>
  <c r="R19" i="8"/>
  <c r="R53" i="8" s="1"/>
  <c r="G85" i="8" s="1"/>
  <c r="R15" i="8"/>
  <c r="R49" i="8" s="1"/>
  <c r="G81" i="8" s="1"/>
  <c r="R11" i="8"/>
  <c r="R45" i="8" s="1"/>
  <c r="G77" i="8" s="1"/>
  <c r="R7" i="8"/>
  <c r="R41" i="8" s="1"/>
  <c r="G73" i="8" s="1"/>
  <c r="X29" i="8"/>
  <c r="X63" i="8" s="1"/>
  <c r="I95" i="8" s="1"/>
  <c r="X21" i="8"/>
  <c r="X55" i="8" s="1"/>
  <c r="I87" i="8" s="1"/>
  <c r="X17" i="8"/>
  <c r="X51" i="8" s="1"/>
  <c r="I83" i="8" s="1"/>
  <c r="X32" i="8"/>
  <c r="X66" i="8" s="1"/>
  <c r="I98" i="8" s="1"/>
  <c r="X24" i="8"/>
  <c r="X58" i="8" s="1"/>
  <c r="I90" i="8" s="1"/>
  <c r="X16" i="8"/>
  <c r="X50" i="8" s="1"/>
  <c r="I82" i="8" s="1"/>
  <c r="X12" i="8"/>
  <c r="X46" i="8" s="1"/>
  <c r="I78" i="8" s="1"/>
  <c r="AD25" i="8"/>
  <c r="AD59" i="8" s="1"/>
  <c r="K91" i="8" s="1"/>
  <c r="AD17" i="8"/>
  <c r="AD51" i="8" s="1"/>
  <c r="K83" i="8" s="1"/>
  <c r="AD9" i="8"/>
  <c r="AD43" i="8" s="1"/>
  <c r="K75" i="8" s="1"/>
  <c r="AD32" i="8"/>
  <c r="AD66" i="8" s="1"/>
  <c r="K98" i="8" s="1"/>
  <c r="AD24" i="8"/>
  <c r="AD58" i="8" s="1"/>
  <c r="K90" i="8" s="1"/>
  <c r="AD16" i="8"/>
  <c r="AD50" i="8" s="1"/>
  <c r="K82" i="8" s="1"/>
  <c r="AD8" i="8"/>
  <c r="AD42" i="8" s="1"/>
  <c r="K74" i="8" s="1"/>
  <c r="X31" i="8"/>
  <c r="X65" i="8" s="1"/>
  <c r="I97" i="8" s="1"/>
  <c r="X27" i="8"/>
  <c r="X61" i="8" s="1"/>
  <c r="I93" i="8" s="1"/>
  <c r="X23" i="8"/>
  <c r="X57" i="8" s="1"/>
  <c r="I89" i="8" s="1"/>
  <c r="X30" i="8"/>
  <c r="X64" i="8" s="1"/>
  <c r="I96" i="8" s="1"/>
  <c r="X26" i="8"/>
  <c r="X60" i="8" s="1"/>
  <c r="I92" i="8" s="1"/>
  <c r="X22" i="8"/>
  <c r="X56" i="8" s="1"/>
  <c r="I88" i="8" s="1"/>
  <c r="AD31" i="8"/>
  <c r="AD65" i="8" s="1"/>
  <c r="K97" i="8" s="1"/>
  <c r="AD27" i="8"/>
  <c r="AD61" i="8" s="1"/>
  <c r="K93" i="8" s="1"/>
  <c r="AD23" i="8"/>
  <c r="AD57" i="8" s="1"/>
  <c r="K89" i="8" s="1"/>
  <c r="AD19" i="8"/>
  <c r="AD53" i="8" s="1"/>
  <c r="K85" i="8" s="1"/>
  <c r="AD15" i="8"/>
  <c r="AD49" i="8" s="1"/>
  <c r="K81" i="8" s="1"/>
  <c r="AD11" i="8"/>
  <c r="AD45" i="8" s="1"/>
  <c r="K77" i="8" s="1"/>
  <c r="AD7" i="8"/>
  <c r="AD41" i="8" s="1"/>
  <c r="K73" i="8" s="1"/>
  <c r="AD3" i="8"/>
  <c r="AD37" i="8" s="1"/>
  <c r="K69" i="8" s="1"/>
  <c r="AD30" i="8"/>
  <c r="AD64" i="8" s="1"/>
  <c r="K96" i="8" s="1"/>
  <c r="AD26" i="8"/>
  <c r="AD60" i="8" s="1"/>
  <c r="K92" i="8" s="1"/>
  <c r="AD22" i="8"/>
  <c r="AD56" i="8" s="1"/>
  <c r="K88" i="8" s="1"/>
  <c r="AD18" i="8"/>
  <c r="AD52" i="8" s="1"/>
  <c r="K84" i="8" s="1"/>
  <c r="AD14" i="8"/>
  <c r="AD48" i="8" s="1"/>
  <c r="K80" i="8" s="1"/>
  <c r="AD10" i="8"/>
  <c r="AD44" i="8" s="1"/>
  <c r="K76" i="8" s="1"/>
  <c r="H3" i="8" a="1"/>
  <c r="H4" i="8" s="1"/>
  <c r="AX3" i="8" a="1"/>
  <c r="AX3" i="8" s="1"/>
  <c r="AR3" i="8" a="1"/>
  <c r="AR3" i="8" s="1"/>
  <c r="T3" i="8" a="1"/>
  <c r="T4" i="8" s="1"/>
  <c r="Q3" i="8" a="1"/>
  <c r="Q4" i="8" s="1"/>
  <c r="B3" i="8" a="1"/>
  <c r="AU3" i="8" a="1"/>
  <c r="AL3" i="8" a="1"/>
  <c r="AI3" i="8" a="1"/>
  <c r="AF3" i="8" a="1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H7" i="8"/>
  <c r="H15" i="8"/>
  <c r="H23" i="8"/>
  <c r="W3" i="8" a="1"/>
  <c r="AX10" i="8"/>
  <c r="AX18" i="8"/>
  <c r="AR4" i="8"/>
  <c r="AR8" i="8"/>
  <c r="AR12" i="8"/>
  <c r="AR16" i="8"/>
  <c r="AR20" i="8"/>
  <c r="AR24" i="8"/>
  <c r="AR28" i="8"/>
  <c r="AR32" i="8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Q3" i="8"/>
  <c r="Q7" i="8"/>
  <c r="Q11" i="8"/>
  <c r="Q15" i="8"/>
  <c r="Q19" i="8"/>
  <c r="Q23" i="8"/>
  <c r="Q27" i="8"/>
  <c r="Q31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E100" i="8" l="1"/>
  <c r="G100" i="8"/>
  <c r="S72" i="8"/>
  <c r="T72" i="8" s="1"/>
  <c r="S80" i="8"/>
  <c r="T80" i="8" s="1"/>
  <c r="S89" i="8"/>
  <c r="T89" i="8" s="1"/>
  <c r="S97" i="8"/>
  <c r="T97" i="8" s="1"/>
  <c r="K100" i="8"/>
  <c r="S70" i="8"/>
  <c r="T70" i="8" s="1"/>
  <c r="S84" i="8"/>
  <c r="S88" i="8"/>
  <c r="T88" i="8" s="1"/>
  <c r="S96" i="8"/>
  <c r="T96" i="8" s="1"/>
  <c r="S73" i="8"/>
  <c r="T73" i="8" s="1"/>
  <c r="S81" i="8"/>
  <c r="T81" i="8" s="1"/>
  <c r="I100" i="8"/>
  <c r="S76" i="8"/>
  <c r="T76" i="8" s="1"/>
  <c r="S92" i="8"/>
  <c r="T92" i="8" s="1"/>
  <c r="S77" i="8"/>
  <c r="S85" i="8"/>
  <c r="T85" i="8" s="1"/>
  <c r="S93" i="8"/>
  <c r="BA19" i="8"/>
  <c r="C100" i="8"/>
  <c r="S69" i="8"/>
  <c r="F18" i="7"/>
  <c r="F29" i="7"/>
  <c r="AR30" i="8"/>
  <c r="AR26" i="8"/>
  <c r="AR22" i="8"/>
  <c r="AR18" i="8"/>
  <c r="AR14" i="8"/>
  <c r="AR10" i="8"/>
  <c r="AR6" i="8"/>
  <c r="H27" i="8"/>
  <c r="H19" i="8"/>
  <c r="H11" i="8"/>
  <c r="H3" i="8"/>
  <c r="AP29" i="8"/>
  <c r="AP63" i="8" s="1"/>
  <c r="O95" i="8" s="1"/>
  <c r="S95" i="8" s="1"/>
  <c r="AP25" i="8"/>
  <c r="AP59" i="8" s="1"/>
  <c r="O91" i="8" s="1"/>
  <c r="S91" i="8" s="1"/>
  <c r="AP21" i="8"/>
  <c r="AP55" i="8" s="1"/>
  <c r="O87" i="8" s="1"/>
  <c r="S87" i="8" s="1"/>
  <c r="AP17" i="8"/>
  <c r="AP51" i="8" s="1"/>
  <c r="O83" i="8" s="1"/>
  <c r="S83" i="8" s="1"/>
  <c r="AP13" i="8"/>
  <c r="AP47" i="8" s="1"/>
  <c r="O79" i="8" s="1"/>
  <c r="S79" i="8" s="1"/>
  <c r="AP9" i="8"/>
  <c r="AP43" i="8" s="1"/>
  <c r="O75" i="8" s="1"/>
  <c r="S75" i="8" s="1"/>
  <c r="AP5" i="8"/>
  <c r="AP39" i="8" s="1"/>
  <c r="O71" i="8" s="1"/>
  <c r="AP32" i="8"/>
  <c r="AP66" i="8" s="1"/>
  <c r="O98" i="8" s="1"/>
  <c r="S98" i="8" s="1"/>
  <c r="AP28" i="8"/>
  <c r="AP62" i="8" s="1"/>
  <c r="O94" i="8" s="1"/>
  <c r="S94" i="8" s="1"/>
  <c r="AP24" i="8"/>
  <c r="AP58" i="8" s="1"/>
  <c r="O90" i="8" s="1"/>
  <c r="S90" i="8" s="1"/>
  <c r="AP20" i="8"/>
  <c r="AP54" i="8" s="1"/>
  <c r="O86" i="8" s="1"/>
  <c r="S86" i="8" s="1"/>
  <c r="AP16" i="8"/>
  <c r="AP50" i="8" s="1"/>
  <c r="O82" i="8" s="1"/>
  <c r="S82" i="8" s="1"/>
  <c r="AP12" i="8"/>
  <c r="AP46" i="8" s="1"/>
  <c r="O78" i="8" s="1"/>
  <c r="S78" i="8" s="1"/>
  <c r="AP8" i="8"/>
  <c r="AP42" i="8" s="1"/>
  <c r="O74" i="8" s="1"/>
  <c r="S74" i="8" s="1"/>
  <c r="F17" i="7"/>
  <c r="F22" i="7"/>
  <c r="AX22" i="8"/>
  <c r="AX14" i="8"/>
  <c r="AX6" i="8"/>
  <c r="AX24" i="8"/>
  <c r="AX20" i="8"/>
  <c r="AX16" i="8"/>
  <c r="AX12" i="8"/>
  <c r="AX8" i="8"/>
  <c r="F31" i="7" s="1"/>
  <c r="AX4" i="8"/>
  <c r="AR31" i="8"/>
  <c r="AR29" i="8"/>
  <c r="AR27" i="8"/>
  <c r="AR25" i="8"/>
  <c r="AR23" i="8"/>
  <c r="AR21" i="8"/>
  <c r="AR19" i="8"/>
  <c r="AR17" i="8"/>
  <c r="AR15" i="8"/>
  <c r="AR13" i="8"/>
  <c r="AR11" i="8"/>
  <c r="AR9" i="8"/>
  <c r="AR7" i="8"/>
  <c r="AR5" i="8"/>
  <c r="Q29" i="8"/>
  <c r="Q25" i="8"/>
  <c r="Q21" i="8"/>
  <c r="Q17" i="8"/>
  <c r="Q13" i="8"/>
  <c r="Q9" i="8"/>
  <c r="Q5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F19" i="7" s="1"/>
  <c r="Q6" i="8"/>
  <c r="H29" i="8"/>
  <c r="H25" i="8"/>
  <c r="H21" i="8"/>
  <c r="H17" i="8"/>
  <c r="H13" i="8"/>
  <c r="H9" i="8"/>
  <c r="H5" i="8"/>
  <c r="H31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F16" i="7" s="1"/>
  <c r="H6" i="8"/>
  <c r="AX32" i="8"/>
  <c r="AX30" i="8"/>
  <c r="AX28" i="8"/>
  <c r="AX26" i="8"/>
  <c r="AX31" i="8"/>
  <c r="AX29" i="8"/>
  <c r="AX27" i="8"/>
  <c r="AX25" i="8"/>
  <c r="AX23" i="8"/>
  <c r="AX21" i="8"/>
  <c r="AX19" i="8"/>
  <c r="AX17" i="8"/>
  <c r="AX15" i="8"/>
  <c r="AX13" i="8"/>
  <c r="AX11" i="8"/>
  <c r="AX9" i="8"/>
  <c r="AX7" i="8"/>
  <c r="AX5" i="8"/>
  <c r="T31" i="8"/>
  <c r="T29" i="8"/>
  <c r="T27" i="8"/>
  <c r="T25" i="8"/>
  <c r="T23" i="8"/>
  <c r="T21" i="8"/>
  <c r="T19" i="8"/>
  <c r="T17" i="8"/>
  <c r="T15" i="8"/>
  <c r="T13" i="8"/>
  <c r="T11" i="8"/>
  <c r="T9" i="8"/>
  <c r="T7" i="8"/>
  <c r="T5" i="8"/>
  <c r="T3" i="8"/>
  <c r="T32" i="8"/>
  <c r="T30" i="8"/>
  <c r="T28" i="8"/>
  <c r="T26" i="8"/>
  <c r="T24" i="8"/>
  <c r="T22" i="8"/>
  <c r="T20" i="8"/>
  <c r="T18" i="8"/>
  <c r="T16" i="8"/>
  <c r="T14" i="8"/>
  <c r="T12" i="8"/>
  <c r="T10" i="8"/>
  <c r="T8" i="8"/>
  <c r="F20" i="7" s="1"/>
  <c r="T6" i="8"/>
  <c r="AC3" i="8"/>
  <c r="AC4" i="8"/>
  <c r="AC5" i="8"/>
  <c r="AC6" i="8"/>
  <c r="AC7" i="8"/>
  <c r="AC8" i="8"/>
  <c r="F23" i="7" s="1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W3" i="8"/>
  <c r="W4" i="8"/>
  <c r="W5" i="8"/>
  <c r="W6" i="8"/>
  <c r="W7" i="8"/>
  <c r="W8" i="8"/>
  <c r="F21" i="7" s="1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AF3" i="8"/>
  <c r="AF4" i="8"/>
  <c r="AF5" i="8"/>
  <c r="AF6" i="8"/>
  <c r="AF7" i="8"/>
  <c r="AF8" i="8"/>
  <c r="F25" i="7" s="1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O3" i="8"/>
  <c r="AO4" i="8"/>
  <c r="AO5" i="8"/>
  <c r="AO6" i="8"/>
  <c r="AO7" i="8"/>
  <c r="AO8" i="8"/>
  <c r="F28" i="7" s="1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B3" i="8"/>
  <c r="B4" i="8"/>
  <c r="B5" i="8"/>
  <c r="B6" i="8"/>
  <c r="B7" i="8"/>
  <c r="B8" i="8"/>
  <c r="F14" i="7" s="1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E3" i="8"/>
  <c r="E4" i="8"/>
  <c r="E5" i="8"/>
  <c r="E6" i="8"/>
  <c r="E7" i="8"/>
  <c r="E8" i="8"/>
  <c r="F15" i="7" s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AI3" i="8"/>
  <c r="AI4" i="8"/>
  <c r="AI5" i="8"/>
  <c r="AI6" i="8"/>
  <c r="AI7" i="8"/>
  <c r="AI8" i="8"/>
  <c r="F26" i="7" s="1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L3" i="8"/>
  <c r="AL4" i="8"/>
  <c r="AL5" i="8"/>
  <c r="AL6" i="8"/>
  <c r="AL7" i="8"/>
  <c r="AL8" i="8"/>
  <c r="F27" i="7" s="1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U3" i="8"/>
  <c r="AU4" i="8"/>
  <c r="AU5" i="8"/>
  <c r="AU6" i="8"/>
  <c r="AU7" i="8"/>
  <c r="AU8" i="8"/>
  <c r="F30" i="7" s="1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BA14" i="8" l="1"/>
  <c r="BA26" i="8"/>
  <c r="T78" i="8"/>
  <c r="BA12" i="8"/>
  <c r="T86" i="8"/>
  <c r="BA20" i="8"/>
  <c r="T79" i="8"/>
  <c r="BA13" i="8"/>
  <c r="T95" i="8"/>
  <c r="BA29" i="8"/>
  <c r="O100" i="8"/>
  <c r="X71" i="8" s="1" a="1"/>
  <c r="X71" i="8" s="1"/>
  <c r="Y71" i="8" s="1"/>
  <c r="C13" i="11" s="1"/>
  <c r="BA7" i="8"/>
  <c r="BA4" i="8"/>
  <c r="S71" i="8"/>
  <c r="T74" i="8"/>
  <c r="BA8" i="8"/>
  <c r="BA16" i="8"/>
  <c r="T82" i="8"/>
  <c r="T90" i="8"/>
  <c r="BA24" i="8"/>
  <c r="T98" i="8"/>
  <c r="BA32" i="8"/>
  <c r="T75" i="8"/>
  <c r="BA9" i="8"/>
  <c r="T83" i="8"/>
  <c r="BA17" i="8"/>
  <c r="T91" i="8"/>
  <c r="BA25" i="8"/>
  <c r="T94" i="8"/>
  <c r="BA28" i="8"/>
  <c r="T87" i="8"/>
  <c r="BA21" i="8"/>
  <c r="BA15" i="8"/>
  <c r="BA10" i="8"/>
  <c r="BA22" i="8"/>
  <c r="BA6" i="8"/>
  <c r="BA31" i="8"/>
  <c r="T84" i="8"/>
  <c r="BA18" i="8"/>
  <c r="BA23" i="8"/>
  <c r="T93" i="8"/>
  <c r="BA27" i="8"/>
  <c r="T77" i="8"/>
  <c r="BA11" i="8"/>
  <c r="BA30" i="8"/>
  <c r="T69" i="8"/>
  <c r="BA3" i="8"/>
  <c r="E33" i="8"/>
  <c r="B33" i="8"/>
  <c r="C9" i="7" l="1"/>
  <c r="X80" i="8"/>
  <c r="Y80" i="8" s="1"/>
  <c r="C22" i="11" s="1"/>
  <c r="T71" i="8"/>
  <c r="U102" i="8" s="1"/>
  <c r="X90" i="8" s="1"/>
  <c r="BA5" i="8"/>
  <c r="X82" i="8"/>
  <c r="Y82" i="8" s="1"/>
  <c r="C25" i="11" s="1"/>
  <c r="X81" i="8"/>
  <c r="Y81" i="8" s="1"/>
  <c r="C24" i="11" s="1"/>
  <c r="X83" i="8"/>
  <c r="Y83" i="8" s="1"/>
  <c r="C26" i="11" s="1"/>
  <c r="X72" i="8"/>
  <c r="Y72" i="8" s="1"/>
  <c r="C14" i="11" s="1"/>
  <c r="X73" i="8"/>
  <c r="Y73" i="8" s="1"/>
  <c r="C15" i="11" s="1"/>
  <c r="X74" i="8"/>
  <c r="Y74" i="8" s="1"/>
  <c r="C16" i="11" s="1"/>
  <c r="X75" i="8"/>
  <c r="Y75" i="8" s="1"/>
  <c r="C17" i="11" s="1"/>
  <c r="X84" i="8"/>
  <c r="Y84" i="8" s="1"/>
  <c r="C27" i="11" s="1"/>
  <c r="X76" i="8"/>
  <c r="Y76" i="8" s="1"/>
  <c r="C18" i="11" s="1"/>
  <c r="X85" i="8"/>
  <c r="Y85" i="8" s="1"/>
  <c r="C28" i="11" s="1"/>
  <c r="X77" i="8"/>
  <c r="Y77" i="8" s="1"/>
  <c r="C19" i="11" s="1"/>
  <c r="X86" i="8"/>
  <c r="Y86" i="8" s="1"/>
  <c r="C29" i="11" s="1"/>
  <c r="X78" i="8"/>
  <c r="Y78" i="8" s="1"/>
  <c r="C20" i="11" s="1"/>
  <c r="X87" i="8"/>
  <c r="Y87" i="8" s="1"/>
  <c r="C30" i="11" s="1"/>
  <c r="X79" i="8"/>
  <c r="Y79" i="8" s="1"/>
  <c r="C21" i="11" s="1"/>
  <c r="U101" i="8" l="1"/>
  <c r="X89" i="8" s="1"/>
  <c r="C32" i="11" s="1"/>
  <c r="U104" i="8"/>
  <c r="X92" i="8" s="1"/>
  <c r="Y92" i="8" s="1"/>
  <c r="U103" i="8"/>
  <c r="X91" i="8" s="1"/>
  <c r="C34" i="11" s="1"/>
  <c r="C35" i="11"/>
  <c r="C33" i="11"/>
  <c r="Y90" i="8"/>
  <c r="Y89" i="8" l="1"/>
  <c r="Y91" i="8"/>
</calcChain>
</file>

<file path=xl/comments1.xml><?xml version="1.0" encoding="utf-8"?>
<comments xmlns="http://schemas.openxmlformats.org/spreadsheetml/2006/main">
  <authors>
    <author>Eddy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>Eddy:</t>
        </r>
        <r>
          <rPr>
            <sz val="9"/>
            <color indexed="81"/>
            <rFont val="Tahoma"/>
            <charset val="1"/>
          </rPr>
          <t xml:space="preserve">
Choisir l'élève...</t>
        </r>
      </text>
    </comment>
  </commentList>
</comments>
</file>

<file path=xl/sharedStrings.xml><?xml version="1.0" encoding="utf-8"?>
<sst xmlns="http://schemas.openxmlformats.org/spreadsheetml/2006/main" count="758" uniqueCount="134">
  <si>
    <t>Comprendre des textes courts et simples en s’appuyant sur des éléments connus (indications, informations)</t>
  </si>
  <si>
    <t>Se faire une idée du contenu d’un texte informatif simple, accompagné éventuellement d’un document visuel</t>
  </si>
  <si>
    <t>Copier des mots isolés et des textes courts</t>
  </si>
  <si>
    <t>Ecrire un message électronique simple ou une courte carte postale en référence à des modèles</t>
  </si>
  <si>
    <t>Renseigner un questionnaire</t>
  </si>
  <si>
    <t>Produire de manière autonome quelques phrases</t>
  </si>
  <si>
    <t>Ecrire sous la dictée des expressions connues</t>
  </si>
  <si>
    <t>ECRIT</t>
  </si>
  <si>
    <t>ORAL</t>
  </si>
  <si>
    <t>Se présenter ; présenter quelqu’un ; demander à quelqu’un de ses nouvelles en utilisant les formes de politesse les plus élémentaires ; accueil et prise de congé</t>
  </si>
  <si>
    <t>Répondre à des questions et en poser (sujets familiers)</t>
  </si>
  <si>
    <t>Epeler des mots familiers</t>
  </si>
  <si>
    <t>Comprendre les consignes de classe</t>
  </si>
  <si>
    <t>Comprendre des mots familiers et des expressions très courantes</t>
  </si>
  <si>
    <t>Suivre des instructions courtes et simples</t>
  </si>
  <si>
    <t>Reproduire un modèle oral</t>
  </si>
  <si>
    <t>Utiliser des expressions et des phrases proches des modèles rencontrés lors des apprentissages</t>
  </si>
  <si>
    <t>Lire à haute voix et de manière expressive un texte bref après répétition</t>
  </si>
  <si>
    <t>Ecole :</t>
  </si>
  <si>
    <t>1 -  Communiquer au besoin avec des pauses pour chercher ses mots</t>
  </si>
  <si>
    <t>2 - Se présenter ; présenter quelqu’un ; demander à quelqu’un de ses nouvelles en utilisant les formes de politesse les plus élémentaires ; accueil et prise de congé</t>
  </si>
  <si>
    <t>3 - Répondre à des questions et en poser (sujets familiers)</t>
  </si>
  <si>
    <t>4 - Epeler des mots familiers</t>
  </si>
  <si>
    <t>5 - Comprendre les consignes de classe</t>
  </si>
  <si>
    <t>6 - Comprendre des mots familiers et des expressions très courantes</t>
  </si>
  <si>
    <t>7 - Suivre des instructions courtes et simples</t>
  </si>
  <si>
    <t>8 - Reproduire un modèle oral</t>
  </si>
  <si>
    <t>9 - Utiliser des expressions et des phrases proches des modèles rencontrés lors des apprentissages</t>
  </si>
  <si>
    <t>10 - Lire à haute voix et de manière expressive un texte bref après répétition</t>
  </si>
  <si>
    <t>11 - Comprendre des textes courts et simples en s’appuyant sur des éléments connus (indications, informations)</t>
  </si>
  <si>
    <t>12 - Se faire une idée du contenu d’un texte informatif simple, accompagné éventuellement d’un document visuel</t>
  </si>
  <si>
    <t>13 - Copier des mots isolés et des textes courts</t>
  </si>
  <si>
    <t>14 - Ecrire un message électronique simple ou une courte carte postale en référence à des modèles</t>
  </si>
  <si>
    <t>15 - Renseigner un questionnaire</t>
  </si>
  <si>
    <t>16 - Produire de manière autonome quelques phrases</t>
  </si>
  <si>
    <t>1.1 - Je sais parler librement en prenant mon temps.</t>
  </si>
  <si>
    <t>1.2 - Je sais m'exprimer librement devant mes camarades</t>
  </si>
  <si>
    <t>2.1 - Je sais décrire des personnes, des animaux ou des objets familiers.</t>
  </si>
  <si>
    <t>2.2 - Je sais demander a quelqu'un de ses nouvelles, saluer et prendre congé.</t>
  </si>
  <si>
    <t>3.1 - je sais poser des questions sur des sujets familiers</t>
  </si>
  <si>
    <t>4.1 - Je sais épeler des mots communs. (son nom, nom d'un camarade etc…)</t>
  </si>
  <si>
    <t xml:space="preserve"> 1 - Communiquer au besoin avec des pauses pour chercher ses mots</t>
  </si>
  <si>
    <t>17 - Ecrire sous la dictée des expressions connues</t>
  </si>
  <si>
    <t>17.1 - Je sais écrire des expressions connues quand on me les dicte.</t>
  </si>
  <si>
    <t>16.1 - Je sais écrire seul(e) quelques phrases sur des personnages réels ou imaginaires.</t>
  </si>
  <si>
    <t>15.1 - Je sais répondre à un questionnaire simple</t>
  </si>
  <si>
    <t>14.1 - Je sais remplir une fiche, un questionnaire</t>
  </si>
  <si>
    <t>14.2 - Je sais écrire un message électronique simple.</t>
  </si>
  <si>
    <t>14.3 - Je sais écrire une courte carte postale.</t>
  </si>
  <si>
    <t>13.1 - Je sais reconnaître et recopier des mots isolés et des expressions courtes</t>
  </si>
  <si>
    <t>12.1 - Je comprends un message simple éventuellement accompagné d’une illustration.</t>
  </si>
  <si>
    <t>11.2 - Je sais décrire un objet ou une activité</t>
  </si>
  <si>
    <t>11.1 - Je sais donner des informations ou des indications à partir d'un texte court et simple.</t>
  </si>
  <si>
    <t>10.1 - Je sais lire, à haute voix, un petit poème.</t>
  </si>
  <si>
    <t>10.2 - Je sais lire, à haute voix, un court extrait de conte.</t>
  </si>
  <si>
    <t>10.3 - Je sais lire, à haute voix,  une carte un discours de bienvenue</t>
  </si>
  <si>
    <t>9.1 - Je sais réinvestir des expressions et des phrases apprises en classe</t>
  </si>
  <si>
    <t>5.1 - Je sais exécuter une consigne donnée</t>
  </si>
  <si>
    <t>6.1 - Je comprends des mots et des expressions simples.</t>
  </si>
  <si>
    <t>7.1 - Je sais réagir à des instructions données</t>
  </si>
  <si>
    <t>8.1 - Je sais répéter fidèlement des formules entendues</t>
  </si>
  <si>
    <t>8.2 - Je sais chanter une chanson apprise</t>
  </si>
  <si>
    <t>1.3 - Je sais interroger ou répondre à un camarade.</t>
  </si>
  <si>
    <t xml:space="preserve">                          VALIDATION DU NIVEAU A1</t>
  </si>
  <si>
    <t>COMPETENCES</t>
  </si>
  <si>
    <t>T1</t>
  </si>
  <si>
    <t>T2</t>
  </si>
  <si>
    <t>T3</t>
  </si>
  <si>
    <t xml:space="preserve">Circonscription : </t>
  </si>
  <si>
    <t xml:space="preserve">Ecole : </t>
  </si>
  <si>
    <t xml:space="preserve">Année : </t>
  </si>
  <si>
    <t>Circoncription :</t>
  </si>
  <si>
    <t>Marigot</t>
  </si>
  <si>
    <t>Morne-Rouge</t>
  </si>
  <si>
    <t>Trinité</t>
  </si>
  <si>
    <t>Schoelcher</t>
  </si>
  <si>
    <t>Fort-de-France</t>
  </si>
  <si>
    <t>Lamentin</t>
  </si>
  <si>
    <t>Rivière salée</t>
  </si>
  <si>
    <t>Saint-Esprit</t>
  </si>
  <si>
    <t>Marin</t>
  </si>
  <si>
    <t>Saint-Joseph</t>
  </si>
  <si>
    <t>Classe :</t>
  </si>
  <si>
    <t>Noms &amp; Prénoms</t>
  </si>
  <si>
    <t xml:space="preserve">Classe : </t>
  </si>
  <si>
    <t xml:space="preserve">Année Scolaire : </t>
  </si>
  <si>
    <t>2014-15</t>
  </si>
  <si>
    <t>2015-16</t>
  </si>
  <si>
    <t>2016-17</t>
  </si>
  <si>
    <t>2017-18</t>
  </si>
  <si>
    <t>Communiquer au besoin avec des pauses pour chercher ses mots</t>
  </si>
  <si>
    <t>Réalisé par Eddy SON</t>
  </si>
  <si>
    <t>ATICE - Mission LVE</t>
  </si>
  <si>
    <t>Eddy.son@ac-martinique.fr</t>
  </si>
  <si>
    <t>Année 2014-15</t>
  </si>
  <si>
    <t>1er TRIMESTRE</t>
  </si>
  <si>
    <t>2ème TRIMESTRE</t>
  </si>
  <si>
    <t>3ème TRIMESTRE</t>
  </si>
  <si>
    <t>Pain de Sucre</t>
  </si>
  <si>
    <t>CM2</t>
  </si>
  <si>
    <t>x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</si>
  <si>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</si>
  <si>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</si>
  <si>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</si>
  <si>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</si>
  <si>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</si>
  <si>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</si>
  <si>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</si>
  <si>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</si>
  <si>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</si>
  <si>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</si>
  <si>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E1</t>
  </si>
  <si>
    <t>E2</t>
  </si>
  <si>
    <t>E3</t>
  </si>
  <si>
    <t>E4</t>
  </si>
  <si>
    <t>E5</t>
  </si>
  <si>
    <t>E6</t>
  </si>
  <si>
    <t>E7</t>
  </si>
  <si>
    <t>75-100% Validé</t>
  </si>
  <si>
    <t>50-75% Validé</t>
  </si>
  <si>
    <t>25-50% Validé</t>
  </si>
  <si>
    <t>&lt;25%</t>
  </si>
  <si>
    <t>nb élèves validé 75-100%</t>
  </si>
  <si>
    <t>nb élèves validé 50-75%</t>
  </si>
  <si>
    <t>nb élèves validé25-50%</t>
  </si>
  <si>
    <t>nb élèves validé &lt;25%</t>
  </si>
  <si>
    <t>classe</t>
  </si>
  <si>
    <t>SYNTHESE CLASSE - VALIDATION NIVEAU A1</t>
  </si>
  <si>
    <t>eleve1</t>
  </si>
  <si>
    <t>eleve2</t>
  </si>
  <si>
    <t>eleve3</t>
  </si>
  <si>
    <t>eleve4</t>
  </si>
  <si>
    <t>eleve5</t>
  </si>
  <si>
    <t>eleve6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</si>
</sst>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Font="1"/>
    <xf numFmtId="0" fontId="0" fillId="0" borderId="0" xfId="0" applyAlignment="1">
      <alignment textRotation="90"/>
    </xf>
    <xf numFmtId="0" fontId="0" fillId="5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center" readingOrder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center" wrapText="1" readingOrder="1"/>
    </xf>
    <xf numFmtId="0" fontId="0" fillId="6" borderId="0" xfId="0" applyFill="1"/>
    <xf numFmtId="0" fontId="0" fillId="0" borderId="1" xfId="0" applyFill="1" applyBorder="1"/>
    <xf numFmtId="0" fontId="2" fillId="0" borderId="0" xfId="0" applyFont="1" applyFill="1" applyBorder="1" applyAlignment="1">
      <alignment vertical="center" readingOrder="1"/>
    </xf>
    <xf numFmtId="0" fontId="2" fillId="0" borderId="0" xfId="0" applyFont="1" applyFill="1" applyBorder="1" applyAlignment="1">
      <alignment vertical="center" wrapText="1" readingOrder="1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readingOrder="1"/>
    </xf>
    <xf numFmtId="0" fontId="0" fillId="2" borderId="7" xfId="0" applyFill="1" applyBorder="1"/>
    <xf numFmtId="0" fontId="0" fillId="2" borderId="8" xfId="0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8" xfId="0" applyFill="1" applyBorder="1"/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 readingOrder="1"/>
    </xf>
    <xf numFmtId="0" fontId="0" fillId="4" borderId="7" xfId="0" applyFill="1" applyBorder="1"/>
    <xf numFmtId="0" fontId="0" fillId="4" borderId="8" xfId="0" applyFill="1" applyBorder="1"/>
    <xf numFmtId="0" fontId="3" fillId="4" borderId="7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vertical="center" readingOrder="1"/>
    </xf>
    <xf numFmtId="0" fontId="0" fillId="7" borderId="0" xfId="0" applyFill="1"/>
    <xf numFmtId="0" fontId="0" fillId="7" borderId="0" xfId="0" applyFill="1" applyBorder="1"/>
    <xf numFmtId="0" fontId="0" fillId="8" borderId="0" xfId="0" applyFill="1"/>
    <xf numFmtId="0" fontId="0" fillId="8" borderId="0" xfId="0" applyFont="1" applyFill="1"/>
    <xf numFmtId="0" fontId="0" fillId="7" borderId="0" xfId="0" applyFont="1" applyFill="1"/>
    <xf numFmtId="0" fontId="0" fillId="6" borderId="0" xfId="0" applyFont="1" applyFill="1"/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9" borderId="0" xfId="0" applyFill="1"/>
    <xf numFmtId="0" fontId="0" fillId="11" borderId="0" xfId="0" applyFill="1"/>
    <xf numFmtId="0" fontId="1" fillId="9" borderId="0" xfId="0" applyFont="1" applyFill="1" applyAlignment="1" applyProtection="1">
      <alignment horizontal="right"/>
    </xf>
    <xf numFmtId="0" fontId="0" fillId="9" borderId="0" xfId="0" applyFill="1" applyProtection="1"/>
    <xf numFmtId="0" fontId="0" fillId="9" borderId="0" xfId="0" applyFill="1" applyAlignment="1" applyProtection="1">
      <alignment horizontal="right"/>
    </xf>
    <xf numFmtId="0" fontId="0" fillId="9" borderId="0" xfId="0" applyFill="1" applyAlignment="1" applyProtection="1">
      <alignment horizontal="center"/>
    </xf>
    <xf numFmtId="0" fontId="4" fillId="9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horizontal="center" vertical="center"/>
    </xf>
    <xf numFmtId="0" fontId="0" fillId="9" borderId="6" xfId="0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0" fillId="10" borderId="0" xfId="0" applyFill="1" applyBorder="1" applyProtection="1"/>
    <xf numFmtId="0" fontId="0" fillId="10" borderId="2" xfId="0" applyFill="1" applyBorder="1" applyProtection="1"/>
    <xf numFmtId="0" fontId="0" fillId="0" borderId="13" xfId="0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" fillId="10" borderId="11" xfId="0" applyFont="1" applyFill="1" applyBorder="1" applyAlignment="1" applyProtection="1">
      <alignment horizontal="center" vertical="center" wrapText="1"/>
    </xf>
    <xf numFmtId="0" fontId="0" fillId="10" borderId="9" xfId="0" applyFill="1" applyBorder="1" applyProtection="1"/>
    <xf numFmtId="0" fontId="0" fillId="10" borderId="12" xfId="0" applyFill="1" applyBorder="1" applyAlignment="1" applyProtection="1">
      <alignment vertical="center"/>
    </xf>
    <xf numFmtId="0" fontId="0" fillId="11" borderId="0" xfId="0" applyFill="1" applyProtection="1"/>
    <xf numFmtId="0" fontId="10" fillId="11" borderId="0" xfId="0" applyFont="1" applyFill="1" applyAlignment="1" applyProtection="1">
      <alignment horizontal="center"/>
    </xf>
    <xf numFmtId="0" fontId="0" fillId="11" borderId="0" xfId="0" applyFill="1" applyAlignment="1" applyProtection="1">
      <alignment horizontal="center"/>
    </xf>
    <xf numFmtId="0" fontId="9" fillId="11" borderId="0" xfId="1" applyFill="1" applyAlignment="1" applyProtection="1">
      <alignment horizontal="center"/>
    </xf>
    <xf numFmtId="0" fontId="5" fillId="9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0" fillId="6" borderId="0" xfId="0" applyFill="1" applyAlignment="1"/>
    <xf numFmtId="0" fontId="0" fillId="9" borderId="10" xfId="0" applyFill="1" applyBorder="1"/>
    <xf numFmtId="0" fontId="10" fillId="6" borderId="0" xfId="0" applyFont="1" applyFill="1" applyAlignment="1"/>
    <xf numFmtId="0" fontId="10" fillId="6" borderId="0" xfId="0" applyFont="1" applyFill="1" applyAlignment="1">
      <alignment horizontal="center"/>
    </xf>
    <xf numFmtId="0" fontId="9" fillId="6" borderId="0" xfId="1" applyFill="1" applyAlignment="1">
      <alignment horizontal="center"/>
    </xf>
    <xf numFmtId="0" fontId="0" fillId="12" borderId="10" xfId="0" applyFill="1" applyBorder="1" applyProtection="1">
      <protection locked="0"/>
    </xf>
    <xf numFmtId="0" fontId="12" fillId="12" borderId="10" xfId="0" applyFont="1" applyFill="1" applyBorder="1" applyAlignment="1" applyProtection="1">
      <alignment horizontal="center"/>
      <protection locked="0"/>
    </xf>
    <xf numFmtId="0" fontId="13" fillId="12" borderId="10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/>
    <xf numFmtId="0" fontId="1" fillId="4" borderId="8" xfId="0" applyFont="1" applyFill="1" applyBorder="1"/>
    <xf numFmtId="0" fontId="6" fillId="9" borderId="0" xfId="0" applyFont="1" applyFill="1" applyAlignment="1" applyProtection="1">
      <alignment horizontal="center"/>
    </xf>
    <xf numFmtId="0" fontId="0" fillId="13" borderId="0" xfId="0" applyFill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4" borderId="0" xfId="0" applyFill="1"/>
    <xf numFmtId="0" fontId="0" fillId="0" borderId="0" xfId="0" applyNumberFormat="1"/>
    <xf numFmtId="0" fontId="15" fillId="0" borderId="10" xfId="0" applyFont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9" fontId="0" fillId="0" borderId="0" xfId="2" applyFont="1"/>
    <xf numFmtId="0" fontId="17" fillId="6" borderId="0" xfId="0" applyFont="1" applyFill="1"/>
    <xf numFmtId="0" fontId="20" fillId="0" borderId="13" xfId="0" applyFont="1" applyBorder="1" applyAlignment="1" applyProtection="1">
      <alignment wrapText="1"/>
    </xf>
    <xf numFmtId="0" fontId="20" fillId="0" borderId="15" xfId="0" applyFont="1" applyBorder="1" applyAlignment="1" applyProtection="1">
      <alignment wrapText="1"/>
    </xf>
    <xf numFmtId="0" fontId="18" fillId="0" borderId="22" xfId="0" applyFont="1" applyBorder="1" applyAlignment="1" applyProtection="1">
      <alignment horizontal="center" wrapText="1"/>
    </xf>
    <xf numFmtId="0" fontId="18" fillId="0" borderId="23" xfId="0" applyFont="1" applyBorder="1" applyAlignment="1" applyProtection="1">
      <alignment horizontal="center" wrapText="1"/>
    </xf>
    <xf numFmtId="0" fontId="18" fillId="0" borderId="13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 wrapText="1"/>
    </xf>
    <xf numFmtId="0" fontId="18" fillId="0" borderId="15" xfId="0" applyFont="1" applyBorder="1" applyAlignment="1" applyProtection="1">
      <alignment horizontal="center" wrapText="1"/>
    </xf>
    <xf numFmtId="0" fontId="18" fillId="0" borderId="17" xfId="0" applyFont="1" applyBorder="1" applyAlignment="1" applyProtection="1">
      <alignment horizontal="center" wrapText="1"/>
    </xf>
    <xf numFmtId="0" fontId="16" fillId="9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/>
    <xf numFmtId="0" fontId="0" fillId="8" borderId="0" xfId="0" applyFill="1" applyProtection="1"/>
    <xf numFmtId="0" fontId="0" fillId="8" borderId="0" xfId="0" applyFill="1" applyAlignment="1" applyProtection="1">
      <alignment horizontal="center"/>
    </xf>
    <xf numFmtId="0" fontId="6" fillId="8" borderId="0" xfId="0" applyFont="1" applyFill="1" applyAlignment="1" applyProtection="1">
      <alignment horizontal="center"/>
    </xf>
    <xf numFmtId="0" fontId="16" fillId="8" borderId="0" xfId="0" applyFont="1" applyFill="1" applyAlignment="1" applyProtection="1">
      <alignment vertical="center" wrapText="1"/>
    </xf>
    <xf numFmtId="0" fontId="10" fillId="8" borderId="0" xfId="0" applyFont="1" applyFill="1" applyAlignment="1" applyProtection="1">
      <alignment horizontal="center"/>
    </xf>
    <xf numFmtId="0" fontId="9" fillId="8" borderId="0" xfId="1" applyFill="1" applyAlignment="1" applyProtection="1">
      <alignment horizontal="center"/>
    </xf>
    <xf numFmtId="0" fontId="0" fillId="0" borderId="0" xfId="0" applyProtection="1"/>
    <xf numFmtId="0" fontId="18" fillId="9" borderId="0" xfId="0" applyFont="1" applyFill="1" applyProtection="1"/>
    <xf numFmtId="0" fontId="18" fillId="8" borderId="0" xfId="0" applyFont="1" applyFill="1" applyProtection="1"/>
    <xf numFmtId="0" fontId="18" fillId="0" borderId="0" xfId="0" applyFont="1" applyProtection="1"/>
    <xf numFmtId="9" fontId="22" fillId="0" borderId="14" xfId="2" applyFont="1" applyBorder="1" applyAlignment="1" applyProtection="1">
      <alignment horizontal="center" vertical="center"/>
    </xf>
    <xf numFmtId="9" fontId="22" fillId="0" borderId="17" xfId="2" applyFont="1" applyBorder="1" applyAlignment="1" applyProtection="1">
      <alignment horizontal="center" vertical="center"/>
    </xf>
    <xf numFmtId="0" fontId="3" fillId="4" borderId="6" xfId="0" applyFont="1" applyFill="1" applyBorder="1" applyAlignment="1">
      <alignment horizontal="center" vertical="center" textRotation="90" wrapText="1" readingOrder="1"/>
    </xf>
    <xf numFmtId="0" fontId="3" fillId="4" borderId="7" xfId="0" applyFont="1" applyFill="1" applyBorder="1" applyAlignment="1">
      <alignment horizontal="center" vertical="center" textRotation="90" wrapText="1" readingOrder="1"/>
    </xf>
    <xf numFmtId="0" fontId="3" fillId="4" borderId="8" xfId="0" applyFont="1" applyFill="1" applyBorder="1" applyAlignment="1">
      <alignment horizontal="center" vertical="center" textRotation="90" wrapText="1" readingOrder="1"/>
    </xf>
    <xf numFmtId="0" fontId="0" fillId="0" borderId="4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3" fillId="4" borderId="6" xfId="0" applyFont="1" applyFill="1" applyBorder="1" applyAlignment="1">
      <alignment horizontal="center" textRotation="90" wrapText="1"/>
    </xf>
    <xf numFmtId="0" fontId="3" fillId="4" borderId="7" xfId="0" applyFont="1" applyFill="1" applyBorder="1" applyAlignment="1">
      <alignment horizontal="center" textRotation="90" wrapText="1"/>
    </xf>
    <xf numFmtId="0" fontId="3" fillId="4" borderId="8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vertical="center" textRotation="90" wrapText="1" readingOrder="1"/>
    </xf>
    <xf numFmtId="0" fontId="3" fillId="2" borderId="7" xfId="0" applyFont="1" applyFill="1" applyBorder="1" applyAlignment="1">
      <alignment horizontal="center" vertical="center" textRotation="90" wrapText="1" readingOrder="1"/>
    </xf>
    <xf numFmtId="0" fontId="3" fillId="2" borderId="8" xfId="0" applyFont="1" applyFill="1" applyBorder="1" applyAlignment="1">
      <alignment horizontal="center" vertical="center" textRotation="90" wrapText="1" readingOrder="1"/>
    </xf>
    <xf numFmtId="0" fontId="3" fillId="3" borderId="6" xfId="0" applyFont="1" applyFill="1" applyBorder="1" applyAlignment="1">
      <alignment horizontal="center" vertical="center" textRotation="90" wrapText="1" readingOrder="1"/>
    </xf>
    <xf numFmtId="0" fontId="3" fillId="3" borderId="7" xfId="0" applyFont="1" applyFill="1" applyBorder="1" applyAlignment="1">
      <alignment horizontal="center" vertical="center" textRotation="90" wrapText="1" readingOrder="1"/>
    </xf>
    <xf numFmtId="0" fontId="3" fillId="3" borderId="8" xfId="0" applyFont="1" applyFill="1" applyBorder="1" applyAlignment="1">
      <alignment horizontal="center" vertical="center" textRotation="90" wrapText="1" readingOrder="1"/>
    </xf>
    <xf numFmtId="0" fontId="19" fillId="10" borderId="20" xfId="0" applyFont="1" applyFill="1" applyBorder="1" applyAlignment="1" applyProtection="1">
      <alignment horizontal="center" vertical="center"/>
    </xf>
    <xf numFmtId="0" fontId="19" fillId="10" borderId="21" xfId="0" applyFont="1" applyFill="1" applyBorder="1" applyAlignment="1" applyProtection="1">
      <alignment horizontal="center" vertical="center"/>
    </xf>
    <xf numFmtId="0" fontId="19" fillId="10" borderId="20" xfId="0" applyFont="1" applyFill="1" applyBorder="1" applyAlignment="1" applyProtection="1">
      <alignment horizontal="center" vertical="center" wrapText="1"/>
    </xf>
    <xf numFmtId="0" fontId="19" fillId="10" borderId="21" xfId="0" applyFont="1" applyFill="1" applyBorder="1" applyAlignment="1" applyProtection="1">
      <alignment horizontal="center" vertical="center" wrapText="1"/>
    </xf>
    <xf numFmtId="0" fontId="21" fillId="9" borderId="0" xfId="0" applyFont="1" applyFill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/>
    </xf>
    <xf numFmtId="0" fontId="18" fillId="9" borderId="18" xfId="0" applyFont="1" applyFill="1" applyBorder="1" applyAlignment="1" applyProtection="1">
      <alignment horizontal="center"/>
    </xf>
    <xf numFmtId="0" fontId="18" fillId="9" borderId="19" xfId="0" applyFont="1" applyFill="1" applyBorder="1" applyAlignment="1" applyProtection="1">
      <alignment horizontal="center"/>
    </xf>
    <xf numFmtId="0" fontId="16" fillId="9" borderId="0" xfId="0" applyFont="1" applyFill="1" applyAlignment="1" applyProtection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6">
    <dxf>
      <font>
        <b/>
        <i/>
        <color theme="0"/>
      </font>
      <fill>
        <patternFill>
          <bgColor rgb="FFFFC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92D050"/>
        </patternFill>
      </fill>
    </dxf>
    <dxf>
      <font>
        <b/>
        <i/>
        <color theme="0"/>
      </font>
      <fill>
        <patternFill>
          <bgColor rgb="FFFFC00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133350</xdr:rowOff>
    </xdr:from>
    <xdr:to>
      <xdr:col>9</xdr:col>
      <xdr:colOff>1809750</xdr:colOff>
      <xdr:row>14</xdr:row>
      <xdr:rowOff>152400</xdr:rowOff>
    </xdr:to>
    <xdr:sp macro="" textlink="">
      <xdr:nvSpPr>
        <xdr:cNvPr id="2" name="Rectangle 1"/>
        <xdr:cNvSpPr/>
      </xdr:nvSpPr>
      <xdr:spPr>
        <a:xfrm>
          <a:off x="3257550" y="1466850"/>
          <a:ext cx="7058025" cy="1352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Outil</a:t>
          </a:r>
          <a:r>
            <a:rPr lang="fr-FR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d'Evaluation du Niveau A1 - LVE</a:t>
          </a:r>
          <a:endParaRPr lang="fr-FR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514350</xdr:colOff>
      <xdr:row>0</xdr:row>
      <xdr:rowOff>0</xdr:rowOff>
    </xdr:from>
    <xdr:to>
      <xdr:col>9</xdr:col>
      <xdr:colOff>485775</xdr:colOff>
      <xdr:row>6</xdr:row>
      <xdr:rowOff>95250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3781425" cy="123825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15</xdr:row>
      <xdr:rowOff>95248</xdr:rowOff>
    </xdr:from>
    <xdr:to>
      <xdr:col>9</xdr:col>
      <xdr:colOff>1828800</xdr:colOff>
      <xdr:row>37</xdr:row>
      <xdr:rowOff>11905</xdr:rowOff>
    </xdr:to>
    <xdr:sp macro="" textlink="">
      <xdr:nvSpPr>
        <xdr:cNvPr id="4" name="Rogner un rectangle avec un coin diagonal 3"/>
        <xdr:cNvSpPr/>
      </xdr:nvSpPr>
      <xdr:spPr>
        <a:xfrm>
          <a:off x="3529013" y="2952748"/>
          <a:ext cx="7015162" cy="4107657"/>
        </a:xfrm>
        <a:prstGeom prst="snip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 i="1"/>
            <a:t>Remplissez</a:t>
          </a:r>
          <a:r>
            <a:rPr lang="fr-FR" sz="1400" b="1" i="1" baseline="0"/>
            <a:t> soigneusemement les données de la page d'accueil</a:t>
          </a:r>
        </a:p>
        <a:p>
          <a:pPr algn="l"/>
          <a:r>
            <a:rPr lang="fr-FR" sz="1400" baseline="0"/>
            <a:t/>
          </a:r>
          <a:br>
            <a:rPr lang="fr-FR" sz="1400" baseline="0"/>
          </a:br>
          <a:r>
            <a:rPr lang="fr-FR" sz="1400" baseline="0"/>
            <a:t>- La circonscription</a:t>
          </a:r>
        </a:p>
        <a:p>
          <a:pPr algn="l"/>
          <a:r>
            <a:rPr lang="fr-FR" sz="1400" baseline="0"/>
            <a:t>- Le nom de l'Ecole,</a:t>
          </a:r>
        </a:p>
        <a:p>
          <a:pPr algn="l"/>
          <a:r>
            <a:rPr lang="fr-FR" sz="1400" baseline="0"/>
            <a:t>- La classe,</a:t>
          </a:r>
        </a:p>
        <a:p>
          <a:pPr algn="l"/>
          <a:r>
            <a:rPr lang="fr-FR" sz="1400" baseline="0"/>
            <a:t>- L'année scolaire,</a:t>
          </a:r>
        </a:p>
        <a:p>
          <a:pPr algn="l"/>
          <a:r>
            <a:rPr lang="fr-FR" sz="1400" baseline="0"/>
            <a:t>- Saisir ensuite, le nom &amp; le prénom des élèves de la classe</a:t>
          </a:r>
        </a:p>
        <a:p>
          <a:pPr algn="l"/>
          <a:endParaRPr lang="fr-FR" sz="1400" baseline="0"/>
        </a:p>
        <a:p>
          <a:pPr algn="l"/>
          <a:r>
            <a:rPr lang="fr-FR" sz="1400"/>
            <a:t>Dans les feuilles "TRIM 1",</a:t>
          </a:r>
          <a:r>
            <a:rPr lang="fr-FR" sz="1400" baseline="0"/>
            <a:t> "TRIM 2", "TRIM 3", placer une "X" pour valider la compétence.</a:t>
          </a:r>
        </a:p>
        <a:p>
          <a:pPr algn="l"/>
          <a:r>
            <a:rPr lang="fr-FR" sz="1400" baseline="0"/>
            <a:t>Dans la feuille "BILAN ELEVE", choisissez , l'élève dans le menu déroulant pour générer  les résultats. et imprimer</a:t>
          </a:r>
          <a:r>
            <a:rPr lang="fr-FR" sz="1100" baseline="0"/>
            <a:t>.</a:t>
          </a:r>
        </a:p>
        <a:p>
          <a:pPr algn="l"/>
          <a:endParaRPr lang="fr-FR" sz="1100" baseline="0"/>
        </a:p>
        <a:p>
          <a:pPr algn="l"/>
          <a:r>
            <a:rPr lang="fr-FR" sz="1400" baseline="0"/>
            <a:t>Dans  la feuille  "BILAN ECOLE", retrouvez la synthèse des validations pour votre classe.</a:t>
          </a:r>
          <a:endParaRPr lang="fr-FR" sz="1400"/>
        </a:p>
        <a:p>
          <a:pPr algn="l"/>
          <a:endParaRPr lang="fr-FR" sz="1100"/>
        </a:p>
      </xdr:txBody>
    </xdr:sp>
    <xdr:clientData/>
  </xdr:twoCellAnchor>
  <xdr:twoCellAnchor editAs="oneCell">
    <xdr:from>
      <xdr:col>9</xdr:col>
      <xdr:colOff>202406</xdr:colOff>
      <xdr:row>14</xdr:row>
      <xdr:rowOff>47627</xdr:rowOff>
    </xdr:from>
    <xdr:to>
      <xdr:col>11</xdr:col>
      <xdr:colOff>728391</xdr:colOff>
      <xdr:row>26</xdr:row>
      <xdr:rowOff>142877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66782">
          <a:off x="8917781" y="2714627"/>
          <a:ext cx="2407173" cy="238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3577295</xdr:colOff>
      <xdr:row>6</xdr:row>
      <xdr:rowOff>66675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7625"/>
          <a:ext cx="354872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2064726</xdr:colOff>
      <xdr:row>4</xdr:row>
      <xdr:rowOff>200025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7625"/>
          <a:ext cx="203615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ddy.son@ac-martiniqu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ddy.son@ac-martinique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ddy.son@ac-martinique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Q1277"/>
  <sheetViews>
    <sheetView tabSelected="1" topLeftCell="C1" zoomScale="80" zoomScaleNormal="80" workbookViewId="0">
      <selection activeCell="D2" sqref="D2"/>
    </sheetView>
  </sheetViews>
  <sheetFormatPr baseColWidth="10" defaultRowHeight="15" x14ac:dyDescent="0.25"/>
  <cols>
    <col min="1" max="1" width="6.28515625" customWidth="1"/>
    <col min="2" max="2" width="5.7109375" customWidth="1"/>
    <col min="3" max="3" width="38.42578125" customWidth="1"/>
    <col min="4" max="4" width="23.140625" customWidth="1"/>
    <col min="10" max="10" width="28.140625" customWidth="1"/>
    <col min="11" max="11" width="33.140625" hidden="1" customWidth="1"/>
  </cols>
  <sheetData>
    <row r="1" spans="1:43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x14ac:dyDescent="0.25">
      <c r="A2" s="16"/>
      <c r="B2" s="16"/>
      <c r="C2" s="96" t="s">
        <v>71</v>
      </c>
      <c r="D2" s="101" t="s">
        <v>72</v>
      </c>
      <c r="E2" s="16"/>
      <c r="F2" s="16"/>
      <c r="G2" s="16"/>
      <c r="H2" s="16"/>
      <c r="I2" s="16"/>
      <c r="J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x14ac:dyDescent="0.25">
      <c r="A3" s="16"/>
      <c r="B3" s="16"/>
      <c r="C3" s="96" t="s">
        <v>18</v>
      </c>
      <c r="D3" s="102" t="s">
        <v>98</v>
      </c>
      <c r="E3" s="16"/>
      <c r="F3" s="16"/>
      <c r="G3" s="16"/>
      <c r="H3" s="16"/>
      <c r="I3" s="16"/>
      <c r="J3" s="16"/>
      <c r="K3" t="s">
        <v>73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x14ac:dyDescent="0.25">
      <c r="A4" s="16"/>
      <c r="B4" s="16"/>
      <c r="C4" s="96" t="s">
        <v>82</v>
      </c>
      <c r="D4" s="101" t="s">
        <v>99</v>
      </c>
      <c r="E4" s="16"/>
      <c r="F4" s="16"/>
      <c r="G4" s="16"/>
      <c r="H4" s="16"/>
      <c r="I4" s="16"/>
      <c r="J4" s="16"/>
      <c r="K4" t="s">
        <v>72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x14ac:dyDescent="0.25">
      <c r="A5" s="16"/>
      <c r="B5" s="16"/>
      <c r="C5" s="96" t="s">
        <v>85</v>
      </c>
      <c r="D5" s="102" t="s">
        <v>86</v>
      </c>
      <c r="E5" s="95"/>
      <c r="F5" s="95"/>
      <c r="G5" s="95"/>
      <c r="H5" s="95"/>
      <c r="I5" s="95"/>
      <c r="J5" s="95"/>
      <c r="K5" t="s">
        <v>74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x14ac:dyDescent="0.25">
      <c r="A6" s="16"/>
      <c r="B6" s="16"/>
      <c r="C6" s="16"/>
      <c r="D6" s="16"/>
      <c r="E6" s="95"/>
      <c r="F6" s="95"/>
      <c r="G6" s="95"/>
      <c r="H6" s="95"/>
      <c r="I6" s="95"/>
      <c r="J6" s="95"/>
      <c r="K6" t="s">
        <v>81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x14ac:dyDescent="0.25">
      <c r="A7" s="16"/>
      <c r="B7" s="16"/>
      <c r="C7" s="91" t="s">
        <v>83</v>
      </c>
      <c r="D7" s="16"/>
      <c r="E7" s="95"/>
      <c r="F7" s="95"/>
      <c r="G7" s="95"/>
      <c r="H7" s="95"/>
      <c r="I7" s="95"/>
      <c r="J7" s="95"/>
      <c r="K7" t="s">
        <v>75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x14ac:dyDescent="0.25">
      <c r="A8" s="16"/>
      <c r="B8" s="50">
        <v>1</v>
      </c>
      <c r="C8" s="100" t="s">
        <v>128</v>
      </c>
      <c r="D8" s="16"/>
      <c r="E8" s="95"/>
      <c r="F8" s="95"/>
      <c r="G8" s="95"/>
      <c r="H8" s="95"/>
      <c r="I8" s="95"/>
      <c r="J8" s="95"/>
      <c r="K8" t="s">
        <v>76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25">
      <c r="A9" s="16"/>
      <c r="B9" s="50">
        <v>2</v>
      </c>
      <c r="C9" s="100" t="s">
        <v>129</v>
      </c>
      <c r="D9" s="16"/>
      <c r="E9" s="95"/>
      <c r="F9" s="95"/>
      <c r="G9" s="95"/>
      <c r="H9" s="95"/>
      <c r="I9" s="95"/>
      <c r="J9" s="95"/>
      <c r="K9" t="s">
        <v>77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x14ac:dyDescent="0.25">
      <c r="A10" s="16"/>
      <c r="B10" s="50">
        <v>3</v>
      </c>
      <c r="C10" s="100" t="s">
        <v>130</v>
      </c>
      <c r="D10" s="16"/>
      <c r="E10" s="95"/>
      <c r="F10" s="95"/>
      <c r="G10" s="95"/>
      <c r="H10" s="95"/>
      <c r="I10" s="95"/>
      <c r="J10" s="95"/>
      <c r="K10" t="s">
        <v>78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x14ac:dyDescent="0.25">
      <c r="A11" s="16"/>
      <c r="B11" s="50">
        <v>4</v>
      </c>
      <c r="C11" s="100" t="s">
        <v>131</v>
      </c>
      <c r="D11" s="16"/>
      <c r="E11" s="95"/>
      <c r="F11" s="95"/>
      <c r="G11" s="95"/>
      <c r="H11" s="95"/>
      <c r="I11" s="95"/>
      <c r="J11" s="95"/>
      <c r="K11" t="s">
        <v>79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x14ac:dyDescent="0.25">
      <c r="A12" s="16"/>
      <c r="B12" s="50">
        <v>5</v>
      </c>
      <c r="C12" s="100" t="s">
        <v>132</v>
      </c>
      <c r="D12" s="16"/>
      <c r="E12" s="95"/>
      <c r="F12" s="95"/>
      <c r="G12" s="95"/>
      <c r="H12" s="95"/>
      <c r="I12" s="95"/>
      <c r="J12" s="95"/>
      <c r="K12" t="s">
        <v>80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x14ac:dyDescent="0.25">
      <c r="A13" s="16"/>
      <c r="B13" s="50">
        <v>6</v>
      </c>
      <c r="C13" s="100" t="s">
        <v>133</v>
      </c>
      <c r="D13" s="16"/>
      <c r="E13" s="95"/>
      <c r="F13" s="95"/>
      <c r="G13" s="95"/>
      <c r="H13" s="95"/>
      <c r="I13" s="95"/>
      <c r="J13" s="9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x14ac:dyDescent="0.25">
      <c r="A14" s="16"/>
      <c r="B14" s="50">
        <v>7</v>
      </c>
      <c r="C14" s="100"/>
      <c r="D14" s="16"/>
      <c r="E14" s="95"/>
      <c r="F14" s="95"/>
      <c r="G14" s="95"/>
      <c r="H14" s="95"/>
      <c r="I14" s="95"/>
      <c r="J14" s="95"/>
      <c r="K14" t="s">
        <v>86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x14ac:dyDescent="0.25">
      <c r="A15" s="16"/>
      <c r="B15" s="50">
        <v>8</v>
      </c>
      <c r="C15" s="100"/>
      <c r="D15" s="16"/>
      <c r="E15" s="95"/>
      <c r="F15" s="95"/>
      <c r="G15" s="95"/>
      <c r="H15" s="95"/>
      <c r="I15" s="95"/>
      <c r="J15" s="95"/>
      <c r="K15" t="s">
        <v>87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x14ac:dyDescent="0.25">
      <c r="A16" s="16"/>
      <c r="B16" s="50">
        <v>9</v>
      </c>
      <c r="C16" s="100"/>
      <c r="D16" s="16"/>
      <c r="E16" s="95"/>
      <c r="F16" s="95"/>
      <c r="G16" s="95"/>
      <c r="H16" s="95"/>
      <c r="I16" s="95"/>
      <c r="J16" s="95"/>
      <c r="K16" t="s">
        <v>88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x14ac:dyDescent="0.25">
      <c r="A17" s="16"/>
      <c r="B17" s="50">
        <v>10</v>
      </c>
      <c r="C17" s="100"/>
      <c r="D17" s="16"/>
      <c r="E17" s="95"/>
      <c r="F17" s="95"/>
      <c r="G17" s="95"/>
      <c r="H17" s="95"/>
      <c r="I17" s="95"/>
      <c r="J17" s="95"/>
      <c r="K17" t="s">
        <v>89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x14ac:dyDescent="0.25">
      <c r="A18" s="16"/>
      <c r="B18" s="50">
        <v>11</v>
      </c>
      <c r="C18" s="100"/>
      <c r="D18" s="16"/>
      <c r="E18" s="95"/>
      <c r="F18" s="95"/>
      <c r="G18" s="95"/>
      <c r="H18" s="95"/>
      <c r="I18" s="95"/>
      <c r="J18" s="9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x14ac:dyDescent="0.25">
      <c r="A19" s="16"/>
      <c r="B19" s="50">
        <v>12</v>
      </c>
      <c r="C19" s="100"/>
      <c r="D19" s="16"/>
      <c r="E19" s="95"/>
      <c r="F19" s="95"/>
      <c r="G19" s="95"/>
      <c r="H19" s="95"/>
      <c r="I19" s="95"/>
      <c r="J19" s="9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x14ac:dyDescent="0.25">
      <c r="A20" s="16"/>
      <c r="B20" s="50">
        <v>13</v>
      </c>
      <c r="C20" s="100"/>
      <c r="D20" s="16"/>
      <c r="E20" s="95"/>
      <c r="F20" s="95"/>
      <c r="G20" s="95"/>
      <c r="H20" s="95"/>
      <c r="I20" s="95"/>
      <c r="J20" s="9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x14ac:dyDescent="0.25">
      <c r="A21" s="16"/>
      <c r="B21" s="50">
        <v>14</v>
      </c>
      <c r="C21" s="100"/>
      <c r="D21" s="16"/>
      <c r="E21" s="95"/>
      <c r="F21" s="95"/>
      <c r="G21" s="95"/>
      <c r="H21" s="95"/>
      <c r="I21" s="95"/>
      <c r="J21" s="9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x14ac:dyDescent="0.25">
      <c r="A22" s="16"/>
      <c r="B22" s="50">
        <v>15</v>
      </c>
      <c r="C22" s="100"/>
      <c r="D22" s="16"/>
      <c r="E22" s="95"/>
      <c r="F22" s="95"/>
      <c r="G22" s="95"/>
      <c r="H22" s="95"/>
      <c r="I22" s="95"/>
      <c r="J22" s="9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x14ac:dyDescent="0.25">
      <c r="A23" s="16"/>
      <c r="B23" s="50">
        <v>16</v>
      </c>
      <c r="C23" s="100"/>
      <c r="D23" s="16"/>
      <c r="E23" s="95"/>
      <c r="F23" s="95"/>
      <c r="G23" s="95"/>
      <c r="H23" s="95"/>
      <c r="I23" s="95"/>
      <c r="J23" s="9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x14ac:dyDescent="0.25">
      <c r="A24" s="16"/>
      <c r="B24" s="50">
        <v>17</v>
      </c>
      <c r="C24" s="100"/>
      <c r="D24" s="16"/>
      <c r="E24" s="95"/>
      <c r="F24" s="95"/>
      <c r="G24" s="95"/>
      <c r="H24" s="95"/>
      <c r="I24" s="95"/>
      <c r="J24" s="9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x14ac:dyDescent="0.25">
      <c r="A25" s="16"/>
      <c r="B25" s="50">
        <v>18</v>
      </c>
      <c r="C25" s="100"/>
      <c r="D25" s="16"/>
      <c r="E25" s="95"/>
      <c r="F25" s="95"/>
      <c r="G25" s="95"/>
      <c r="H25" s="95"/>
      <c r="I25" s="95"/>
      <c r="J25" s="9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x14ac:dyDescent="0.25">
      <c r="A26" s="16"/>
      <c r="B26" s="50">
        <v>19</v>
      </c>
      <c r="C26" s="100"/>
      <c r="D26" s="16"/>
      <c r="E26" s="95"/>
      <c r="F26" s="95"/>
      <c r="G26" s="95"/>
      <c r="H26" s="95"/>
      <c r="I26" s="95"/>
      <c r="J26" s="9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x14ac:dyDescent="0.25">
      <c r="A27" s="16"/>
      <c r="B27" s="50">
        <v>20</v>
      </c>
      <c r="C27" s="100"/>
      <c r="D27" s="16"/>
      <c r="E27" s="95"/>
      <c r="F27" s="95"/>
      <c r="G27" s="95"/>
      <c r="H27" s="95"/>
      <c r="I27" s="95"/>
      <c r="J27" s="9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x14ac:dyDescent="0.25">
      <c r="A28" s="16"/>
      <c r="B28" s="50">
        <v>21</v>
      </c>
      <c r="C28" s="100"/>
      <c r="D28" s="16"/>
      <c r="E28" s="95"/>
      <c r="F28" s="95"/>
      <c r="G28" s="95"/>
      <c r="H28" s="95"/>
      <c r="I28" s="95"/>
      <c r="J28" s="9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43" x14ac:dyDescent="0.25">
      <c r="A29" s="16"/>
      <c r="B29" s="50">
        <v>22</v>
      </c>
      <c r="C29" s="100"/>
      <c r="D29" s="16"/>
      <c r="E29" s="95"/>
      <c r="F29" s="95"/>
      <c r="G29" s="95"/>
      <c r="H29" s="95"/>
      <c r="I29" s="95"/>
      <c r="J29" s="9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spans="1:43" x14ac:dyDescent="0.25">
      <c r="A30" s="16"/>
      <c r="B30" s="50">
        <v>23</v>
      </c>
      <c r="C30" s="100"/>
      <c r="D30" s="16"/>
      <c r="E30" s="95"/>
      <c r="F30" s="95"/>
      <c r="G30" s="95"/>
      <c r="H30" s="95"/>
      <c r="I30" s="95"/>
      <c r="J30" s="9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spans="1:43" x14ac:dyDescent="0.25">
      <c r="A31" s="16"/>
      <c r="B31" s="50">
        <v>24</v>
      </c>
      <c r="C31" s="100"/>
      <c r="D31" s="16"/>
      <c r="E31" s="95"/>
      <c r="F31" s="95"/>
      <c r="G31" s="95"/>
      <c r="H31" s="95"/>
      <c r="I31" s="95"/>
      <c r="J31" s="9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spans="1:43" x14ac:dyDescent="0.25">
      <c r="A32" s="16"/>
      <c r="B32" s="50">
        <v>25</v>
      </c>
      <c r="C32" s="100"/>
      <c r="D32" s="16"/>
      <c r="E32" s="95"/>
      <c r="F32" s="95"/>
      <c r="G32" s="95"/>
      <c r="H32" s="95"/>
      <c r="I32" s="95"/>
      <c r="J32" s="9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spans="1:43" x14ac:dyDescent="0.25">
      <c r="A33" s="16"/>
      <c r="B33" s="50">
        <v>26</v>
      </c>
      <c r="C33" s="100"/>
      <c r="D33" s="16"/>
      <c r="E33" s="95"/>
      <c r="F33" s="95"/>
      <c r="G33" s="95"/>
      <c r="H33" s="95"/>
      <c r="I33" s="95"/>
      <c r="J33" s="9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spans="1:43" x14ac:dyDescent="0.25">
      <c r="A34" s="16"/>
      <c r="B34" s="50">
        <v>27</v>
      </c>
      <c r="C34" s="100"/>
      <c r="D34" s="16"/>
      <c r="E34" s="95"/>
      <c r="F34" s="97"/>
      <c r="H34" s="97"/>
      <c r="I34" s="95"/>
      <c r="J34" s="9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</row>
    <row r="35" spans="1:43" x14ac:dyDescent="0.25">
      <c r="A35" s="16"/>
      <c r="B35" s="50">
        <v>28</v>
      </c>
      <c r="C35" s="100"/>
      <c r="D35" s="16"/>
      <c r="E35" s="95"/>
      <c r="F35" s="95"/>
      <c r="G35" s="16"/>
      <c r="H35" s="95"/>
      <c r="I35" s="95"/>
      <c r="J35" s="9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spans="1:43" x14ac:dyDescent="0.25">
      <c r="A36" s="16"/>
      <c r="B36" s="50">
        <v>29</v>
      </c>
      <c r="C36" s="100"/>
      <c r="D36" s="16"/>
      <c r="E36" s="16"/>
      <c r="F36" s="16"/>
      <c r="G36" s="16"/>
      <c r="H36" s="16"/>
      <c r="I36" s="16"/>
      <c r="J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3" x14ac:dyDescent="0.25">
      <c r="A37" s="16"/>
      <c r="B37" s="50">
        <v>30</v>
      </c>
      <c r="C37" s="100"/>
      <c r="D37" s="16"/>
      <c r="E37" s="16"/>
      <c r="F37" s="16"/>
      <c r="G37" s="16"/>
      <c r="H37" s="16"/>
      <c r="I37" s="16"/>
      <c r="J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spans="1:43" x14ac:dyDescent="0.25">
      <c r="A38" s="16"/>
      <c r="B38" s="16"/>
      <c r="C38" s="16"/>
      <c r="D38" s="16"/>
      <c r="E38" s="16"/>
      <c r="F38" s="16"/>
      <c r="G38" s="98" t="s">
        <v>91</v>
      </c>
      <c r="H38" s="16"/>
      <c r="I38" s="16"/>
      <c r="J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spans="1:43" x14ac:dyDescent="0.25">
      <c r="A39" s="16"/>
      <c r="B39" s="16"/>
      <c r="C39" s="115">
        <f>COUNTA(C8:C37)</f>
        <v>6</v>
      </c>
      <c r="D39" s="16"/>
      <c r="E39" s="16"/>
      <c r="F39" s="16"/>
      <c r="G39" s="91" t="s">
        <v>92</v>
      </c>
      <c r="H39" s="16"/>
      <c r="I39" s="16"/>
      <c r="J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3" x14ac:dyDescent="0.25">
      <c r="A40" s="16"/>
      <c r="B40" s="16"/>
      <c r="C40" s="16"/>
      <c r="D40" s="16"/>
      <c r="E40" s="16"/>
      <c r="F40" s="16"/>
      <c r="G40" s="99" t="s">
        <v>93</v>
      </c>
      <c r="H40" s="16"/>
      <c r="I40" s="16"/>
      <c r="J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x14ac:dyDescent="0.25">
      <c r="A41" s="16"/>
      <c r="B41" s="16"/>
      <c r="C41" s="16"/>
      <c r="D41" s="16"/>
      <c r="E41" s="16"/>
      <c r="F41" s="16"/>
      <c r="G41" s="91" t="s">
        <v>94</v>
      </c>
      <c r="H41" s="16"/>
      <c r="I41" s="16"/>
      <c r="J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4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1:4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4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5" spans="1:4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spans="1:4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4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4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49" spans="1:4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</row>
    <row r="51" spans="1:4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</row>
    <row r="52" spans="1:4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spans="1:4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spans="1:4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spans="1:4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spans="1:4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spans="1:4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spans="1:43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spans="1:43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spans="1:43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spans="1:4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3" spans="1:43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spans="1:43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spans="1:43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pans="1:43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</row>
    <row r="81" spans="1:43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:43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</row>
    <row r="83" spans="1:43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:43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</row>
    <row r="85" spans="1:43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89" spans="1:43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</row>
    <row r="90" spans="1:43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</row>
    <row r="91" spans="1:43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</row>
    <row r="92" spans="1:43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</row>
    <row r="97" spans="1:43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</row>
    <row r="98" spans="1:43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</row>
    <row r="99" spans="1:43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</row>
    <row r="100" spans="1:4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</row>
    <row r="101" spans="1:4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</row>
    <row r="102" spans="1:4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</row>
    <row r="103" spans="1:4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</row>
    <row r="104" spans="1:4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</row>
    <row r="105" spans="1:43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</row>
    <row r="106" spans="1:43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</row>
    <row r="107" spans="1:43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</row>
    <row r="108" spans="1:43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</row>
    <row r="109" spans="1:43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</row>
    <row r="110" spans="1:43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1:43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1:43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1:43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1:43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1:43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1:4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1:43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1:43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1:43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1:4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1:43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1:43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1:43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1:43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1:43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1:43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1:43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1:43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1:43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1:43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1:43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1:43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1:43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1:43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1:43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1:43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1:43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1:43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1:43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1:43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1:43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1:43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1:43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1:43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1:43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1:43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1:43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1:43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1:43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1:43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1:43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1:43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1:43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1:43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1:43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1:43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1:43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1:43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1:43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1:43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1:43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1:43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1:43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1:43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1:43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1:43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1:43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1:43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1:43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1:43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1:43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1:43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1:43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1:43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1:43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1:43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1:43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1:43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1:43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1:43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1:43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1:43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1:43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1:43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1:43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1:43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1:43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1:43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1:43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1:43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1:43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1:43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1:43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1:43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1:43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1:43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1:43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1:43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1:43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1:43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1:43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1:43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1:43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1:43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1:43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1:43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1:43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1:43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1:43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1:43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1:43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1:43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1:43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1:43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1:43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1:43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1:43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1:43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1:43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1:43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1:43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1:43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1:43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1:43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1:43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1:43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1:43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1:43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1:43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1:43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1:43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1:43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1:43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1:43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1:43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1:43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1:43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1:43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1:43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1:43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1:43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1:43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1:43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1:43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1:43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1:43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1:43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1:43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1:43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1:43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1:43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1:43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1:43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1:43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1:43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1:43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1:43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1:43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1:43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1:43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1:43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1:43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1:43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1:43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1:43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1:43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1:43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1:43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1:43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1:43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1:43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1:43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1:43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1:43" x14ac:dyDescent="0.25">
      <c r="D274" s="16"/>
      <c r="E274" s="16"/>
      <c r="F274" s="16"/>
      <c r="G274" s="16"/>
      <c r="H274" s="16"/>
      <c r="I274" s="16"/>
      <c r="J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1:43" x14ac:dyDescent="0.25">
      <c r="D275" s="16"/>
      <c r="E275" s="16"/>
      <c r="F275" s="16"/>
      <c r="G275" s="16"/>
      <c r="H275" s="16"/>
      <c r="I275" s="16"/>
      <c r="J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1:43" x14ac:dyDescent="0.25">
      <c r="D276" s="16"/>
      <c r="E276" s="16"/>
      <c r="F276" s="16"/>
      <c r="G276" s="16"/>
      <c r="H276" s="16"/>
      <c r="I276" s="16"/>
      <c r="J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1:43" x14ac:dyDescent="0.25">
      <c r="D277" s="16"/>
      <c r="E277" s="16"/>
      <c r="F277" s="16"/>
      <c r="G277" s="16"/>
      <c r="H277" s="16"/>
      <c r="I277" s="16"/>
      <c r="J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1:43" x14ac:dyDescent="0.25">
      <c r="D278" s="16"/>
      <c r="E278" s="16"/>
      <c r="F278" s="16"/>
      <c r="G278" s="16"/>
      <c r="H278" s="16"/>
      <c r="I278" s="16"/>
      <c r="J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1:43" x14ac:dyDescent="0.25">
      <c r="D279" s="16"/>
      <c r="E279" s="16"/>
      <c r="F279" s="16"/>
      <c r="G279" s="16"/>
      <c r="H279" s="16"/>
      <c r="I279" s="16"/>
      <c r="J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1:43" x14ac:dyDescent="0.25">
      <c r="D280" s="16"/>
      <c r="E280" s="16"/>
      <c r="F280" s="16"/>
      <c r="G280" s="16"/>
      <c r="H280" s="16"/>
      <c r="I280" s="16"/>
      <c r="J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1:43" x14ac:dyDescent="0.25">
      <c r="D281" s="16"/>
      <c r="E281" s="16"/>
      <c r="F281" s="16"/>
      <c r="G281" s="16"/>
      <c r="H281" s="16"/>
      <c r="I281" s="16"/>
      <c r="J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1:43" x14ac:dyDescent="0.25">
      <c r="D282" s="16"/>
      <c r="E282" s="16"/>
      <c r="F282" s="16"/>
      <c r="G282" s="16"/>
      <c r="H282" s="16"/>
      <c r="I282" s="16"/>
      <c r="J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1:43" x14ac:dyDescent="0.25">
      <c r="D283" s="16"/>
      <c r="E283" s="16"/>
      <c r="F283" s="16"/>
      <c r="G283" s="16"/>
      <c r="H283" s="16"/>
      <c r="I283" s="16"/>
      <c r="J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1:43" x14ac:dyDescent="0.25">
      <c r="D284" s="16"/>
      <c r="E284" s="16"/>
      <c r="F284" s="16"/>
      <c r="G284" s="16"/>
      <c r="H284" s="16"/>
      <c r="I284" s="16"/>
      <c r="J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1:43" x14ac:dyDescent="0.25">
      <c r="D285" s="16"/>
      <c r="E285" s="16"/>
      <c r="F285" s="16"/>
      <c r="G285" s="16"/>
      <c r="H285" s="16"/>
      <c r="I285" s="16"/>
      <c r="J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1:43" x14ac:dyDescent="0.25">
      <c r="D286" s="16"/>
      <c r="E286" s="16"/>
      <c r="F286" s="16"/>
      <c r="G286" s="16"/>
      <c r="H286" s="16"/>
      <c r="I286" s="16"/>
      <c r="J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1:43" x14ac:dyDescent="0.25">
      <c r="D287" s="16"/>
      <c r="E287" s="16"/>
      <c r="F287" s="16"/>
      <c r="G287" s="16"/>
      <c r="H287" s="16"/>
      <c r="I287" s="16"/>
      <c r="J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1:43" x14ac:dyDescent="0.25">
      <c r="D288" s="16"/>
      <c r="E288" s="16"/>
      <c r="F288" s="16"/>
      <c r="G288" s="16"/>
      <c r="H288" s="16"/>
      <c r="I288" s="16"/>
      <c r="J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4:43" x14ac:dyDescent="0.25">
      <c r="D289" s="16"/>
      <c r="E289" s="16"/>
      <c r="F289" s="16"/>
      <c r="G289" s="16"/>
      <c r="H289" s="16"/>
      <c r="I289" s="16"/>
      <c r="J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4:43" x14ac:dyDescent="0.25">
      <c r="D290" s="16"/>
      <c r="E290" s="16"/>
      <c r="F290" s="16"/>
      <c r="G290" s="16"/>
      <c r="H290" s="16"/>
      <c r="I290" s="16"/>
      <c r="J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4:43" x14ac:dyDescent="0.25">
      <c r="D291" s="16"/>
      <c r="E291" s="16"/>
      <c r="F291" s="16"/>
      <c r="G291" s="16"/>
      <c r="H291" s="16"/>
      <c r="I291" s="16"/>
      <c r="J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4:43" x14ac:dyDescent="0.25">
      <c r="D292" s="16"/>
      <c r="E292" s="16"/>
      <c r="F292" s="16"/>
      <c r="G292" s="16"/>
      <c r="H292" s="16"/>
      <c r="I292" s="16"/>
      <c r="J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4:43" x14ac:dyDescent="0.25">
      <c r="D293" s="16"/>
      <c r="E293" s="16"/>
      <c r="F293" s="16"/>
      <c r="G293" s="16"/>
      <c r="H293" s="16"/>
      <c r="I293" s="16"/>
      <c r="J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4:43" x14ac:dyDescent="0.25">
      <c r="D294" s="16"/>
      <c r="E294" s="16"/>
      <c r="F294" s="16"/>
      <c r="G294" s="16"/>
      <c r="H294" s="16"/>
      <c r="I294" s="16"/>
      <c r="J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4:43" x14ac:dyDescent="0.25">
      <c r="D295" s="16"/>
      <c r="E295" s="16"/>
      <c r="F295" s="16"/>
      <c r="G295" s="16"/>
      <c r="H295" s="16"/>
      <c r="I295" s="16"/>
      <c r="J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4:43" x14ac:dyDescent="0.25">
      <c r="D296" s="16"/>
      <c r="E296" s="16"/>
      <c r="F296" s="16"/>
      <c r="G296" s="16"/>
      <c r="H296" s="16"/>
      <c r="I296" s="16"/>
      <c r="J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4:43" x14ac:dyDescent="0.25">
      <c r="D297" s="16"/>
      <c r="E297" s="16"/>
      <c r="F297" s="16"/>
      <c r="G297" s="16"/>
      <c r="H297" s="16"/>
      <c r="I297" s="16"/>
      <c r="J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4:43" x14ac:dyDescent="0.25">
      <c r="D298" s="16"/>
      <c r="E298" s="16"/>
      <c r="F298" s="16"/>
      <c r="G298" s="16"/>
      <c r="H298" s="16"/>
      <c r="I298" s="16"/>
      <c r="J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4:43" x14ac:dyDescent="0.25">
      <c r="D299" s="16"/>
      <c r="E299" s="16"/>
      <c r="F299" s="16"/>
      <c r="G299" s="16"/>
      <c r="H299" s="16"/>
      <c r="I299" s="16"/>
      <c r="J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4:43" x14ac:dyDescent="0.25">
      <c r="D300" s="16"/>
      <c r="E300" s="16"/>
      <c r="F300" s="16"/>
      <c r="G300" s="16"/>
      <c r="H300" s="16"/>
      <c r="I300" s="16"/>
      <c r="J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4:43" x14ac:dyDescent="0.25">
      <c r="D301" s="16"/>
      <c r="E301" s="16"/>
      <c r="F301" s="16"/>
      <c r="G301" s="16"/>
      <c r="H301" s="16"/>
      <c r="I301" s="16"/>
      <c r="J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4:43" x14ac:dyDescent="0.25">
      <c r="D302" s="16"/>
      <c r="E302" s="16"/>
      <c r="F302" s="16"/>
      <c r="G302" s="16"/>
      <c r="H302" s="16"/>
      <c r="I302" s="16"/>
      <c r="J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4:43" x14ac:dyDescent="0.25">
      <c r="D303" s="16"/>
      <c r="E303" s="16"/>
      <c r="F303" s="16"/>
      <c r="G303" s="16"/>
      <c r="H303" s="16"/>
      <c r="I303" s="16"/>
      <c r="J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4:43" x14ac:dyDescent="0.25">
      <c r="D304" s="16"/>
      <c r="E304" s="16"/>
      <c r="F304" s="16"/>
      <c r="G304" s="16"/>
      <c r="H304" s="16"/>
      <c r="I304" s="16"/>
      <c r="J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4:43" x14ac:dyDescent="0.25">
      <c r="D305" s="16"/>
      <c r="E305" s="16"/>
      <c r="F305" s="16"/>
      <c r="G305" s="16"/>
      <c r="H305" s="16"/>
      <c r="I305" s="16"/>
      <c r="J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4:43" x14ac:dyDescent="0.25">
      <c r="D306" s="16"/>
      <c r="E306" s="16"/>
      <c r="F306" s="16"/>
      <c r="G306" s="16"/>
      <c r="H306" s="16"/>
      <c r="I306" s="16"/>
      <c r="J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4:43" x14ac:dyDescent="0.25">
      <c r="D307" s="16"/>
      <c r="E307" s="16"/>
      <c r="F307" s="16"/>
      <c r="G307" s="16"/>
      <c r="H307" s="16"/>
      <c r="I307" s="16"/>
      <c r="J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4:43" x14ac:dyDescent="0.25">
      <c r="D308" s="16"/>
      <c r="E308" s="16"/>
      <c r="F308" s="16"/>
      <c r="G308" s="16"/>
      <c r="H308" s="16"/>
      <c r="I308" s="16"/>
      <c r="J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4:43" x14ac:dyDescent="0.25">
      <c r="D309" s="16"/>
      <c r="E309" s="16"/>
      <c r="F309" s="16"/>
      <c r="G309" s="16"/>
      <c r="H309" s="16"/>
      <c r="I309" s="16"/>
      <c r="J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4:43" x14ac:dyDescent="0.25">
      <c r="D310" s="16"/>
      <c r="E310" s="16"/>
      <c r="F310" s="16"/>
      <c r="G310" s="16"/>
      <c r="H310" s="16"/>
      <c r="I310" s="16"/>
      <c r="J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4:43" x14ac:dyDescent="0.25">
      <c r="D311" s="16"/>
      <c r="E311" s="16"/>
      <c r="F311" s="16"/>
      <c r="G311" s="16"/>
      <c r="H311" s="16"/>
      <c r="I311" s="16"/>
      <c r="J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4:43" x14ac:dyDescent="0.25">
      <c r="D312" s="16"/>
      <c r="E312" s="16"/>
      <c r="F312" s="16"/>
      <c r="G312" s="16"/>
      <c r="H312" s="16"/>
      <c r="I312" s="16"/>
      <c r="J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4:43" x14ac:dyDescent="0.25">
      <c r="D313" s="16"/>
      <c r="E313" s="16"/>
      <c r="F313" s="16"/>
      <c r="G313" s="16"/>
      <c r="H313" s="16"/>
      <c r="I313" s="16"/>
      <c r="J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4:43" x14ac:dyDescent="0.25">
      <c r="D314" s="16"/>
      <c r="E314" s="16"/>
      <c r="F314" s="16"/>
      <c r="G314" s="16"/>
      <c r="H314" s="16"/>
      <c r="I314" s="16"/>
      <c r="J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4:43" x14ac:dyDescent="0.25">
      <c r="D315" s="16"/>
      <c r="E315" s="16"/>
      <c r="F315" s="16"/>
      <c r="G315" s="16"/>
      <c r="H315" s="16"/>
      <c r="I315" s="16"/>
      <c r="J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4:43" x14ac:dyDescent="0.25">
      <c r="D316" s="16"/>
      <c r="E316" s="16"/>
      <c r="F316" s="16"/>
      <c r="G316" s="16"/>
      <c r="H316" s="16"/>
      <c r="I316" s="16"/>
      <c r="J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4:43" x14ac:dyDescent="0.25">
      <c r="D317" s="16"/>
      <c r="E317" s="16"/>
      <c r="F317" s="16"/>
      <c r="G317" s="16"/>
      <c r="H317" s="16"/>
      <c r="I317" s="16"/>
      <c r="J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4:43" x14ac:dyDescent="0.25">
      <c r="D318" s="16"/>
      <c r="E318" s="16"/>
      <c r="F318" s="16"/>
      <c r="G318" s="16"/>
      <c r="H318" s="16"/>
      <c r="I318" s="16"/>
      <c r="J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4:43" x14ac:dyDescent="0.25">
      <c r="D319" s="16"/>
      <c r="E319" s="16"/>
      <c r="F319" s="16"/>
      <c r="G319" s="16"/>
      <c r="H319" s="16"/>
      <c r="I319" s="16"/>
      <c r="J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4:43" x14ac:dyDescent="0.25">
      <c r="D320" s="16"/>
      <c r="E320" s="16"/>
      <c r="F320" s="16"/>
      <c r="G320" s="16"/>
      <c r="H320" s="16"/>
      <c r="I320" s="16"/>
      <c r="J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4:43" x14ac:dyDescent="0.25">
      <c r="D321" s="16"/>
      <c r="E321" s="16"/>
      <c r="F321" s="16"/>
      <c r="G321" s="16"/>
      <c r="H321" s="16"/>
      <c r="I321" s="16"/>
      <c r="J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4:43" x14ac:dyDescent="0.25">
      <c r="D322" s="16"/>
      <c r="E322" s="16"/>
      <c r="F322" s="16"/>
      <c r="G322" s="16"/>
      <c r="H322" s="16"/>
      <c r="I322" s="16"/>
      <c r="J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4:43" x14ac:dyDescent="0.25">
      <c r="D323" s="16"/>
      <c r="E323" s="16"/>
      <c r="F323" s="16"/>
      <c r="G323" s="16"/>
      <c r="H323" s="16"/>
      <c r="I323" s="16"/>
      <c r="J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4:43" x14ac:dyDescent="0.25">
      <c r="D324" s="16"/>
      <c r="E324" s="16"/>
      <c r="F324" s="16"/>
      <c r="G324" s="16"/>
      <c r="H324" s="16"/>
      <c r="I324" s="16"/>
      <c r="J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4:43" x14ac:dyDescent="0.25">
      <c r="D325" s="16"/>
      <c r="E325" s="16"/>
      <c r="F325" s="16"/>
      <c r="G325" s="16"/>
      <c r="H325" s="16"/>
      <c r="I325" s="16"/>
      <c r="J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4:43" x14ac:dyDescent="0.25">
      <c r="D326" s="16"/>
      <c r="E326" s="16"/>
      <c r="F326" s="16"/>
      <c r="G326" s="16"/>
      <c r="H326" s="16"/>
      <c r="I326" s="16"/>
      <c r="J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4:43" x14ac:dyDescent="0.25">
      <c r="D327" s="16"/>
      <c r="E327" s="16"/>
      <c r="F327" s="16"/>
      <c r="G327" s="16"/>
      <c r="H327" s="16"/>
      <c r="I327" s="16"/>
      <c r="J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4:43" x14ac:dyDescent="0.25">
      <c r="D328" s="16"/>
      <c r="E328" s="16"/>
      <c r="F328" s="16"/>
      <c r="G328" s="16"/>
      <c r="H328" s="16"/>
      <c r="I328" s="16"/>
      <c r="J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4:43" x14ac:dyDescent="0.25">
      <c r="D329" s="16"/>
      <c r="E329" s="16"/>
      <c r="F329" s="16"/>
      <c r="G329" s="16"/>
      <c r="H329" s="16"/>
      <c r="I329" s="16"/>
      <c r="J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4:43" x14ac:dyDescent="0.25">
      <c r="D330" s="16"/>
      <c r="E330" s="16"/>
      <c r="F330" s="16"/>
      <c r="G330" s="16"/>
      <c r="H330" s="16"/>
      <c r="I330" s="16"/>
      <c r="J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4:43" x14ac:dyDescent="0.25">
      <c r="D331" s="16"/>
      <c r="E331" s="16"/>
      <c r="F331" s="16"/>
      <c r="G331" s="16"/>
      <c r="H331" s="16"/>
      <c r="I331" s="16"/>
      <c r="J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4:43" x14ac:dyDescent="0.25">
      <c r="D332" s="16"/>
      <c r="E332" s="16"/>
      <c r="F332" s="16"/>
      <c r="G332" s="16"/>
      <c r="H332" s="16"/>
      <c r="I332" s="16"/>
      <c r="J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4:43" x14ac:dyDescent="0.25">
      <c r="D333" s="16"/>
      <c r="E333" s="16"/>
      <c r="F333" s="16"/>
      <c r="G333" s="16"/>
      <c r="H333" s="16"/>
      <c r="I333" s="16"/>
      <c r="J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4:43" x14ac:dyDescent="0.25">
      <c r="D334" s="16"/>
      <c r="E334" s="16"/>
      <c r="F334" s="16"/>
      <c r="G334" s="16"/>
      <c r="H334" s="16"/>
      <c r="I334" s="16"/>
      <c r="J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4:43" x14ac:dyDescent="0.25">
      <c r="D335" s="16"/>
      <c r="E335" s="16"/>
      <c r="F335" s="16"/>
      <c r="G335" s="16"/>
      <c r="H335" s="16"/>
      <c r="I335" s="16"/>
      <c r="J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4:43" x14ac:dyDescent="0.25">
      <c r="D336" s="16"/>
      <c r="E336" s="16"/>
      <c r="F336" s="16"/>
      <c r="G336" s="16"/>
      <c r="H336" s="16"/>
      <c r="I336" s="16"/>
      <c r="J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4:43" x14ac:dyDescent="0.25">
      <c r="D337" s="16"/>
      <c r="E337" s="16"/>
      <c r="F337" s="16"/>
      <c r="G337" s="16"/>
      <c r="H337" s="16"/>
      <c r="I337" s="16"/>
      <c r="J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4:43" x14ac:dyDescent="0.25">
      <c r="D338" s="16"/>
      <c r="E338" s="16"/>
      <c r="F338" s="16"/>
      <c r="G338" s="16"/>
      <c r="H338" s="16"/>
      <c r="I338" s="16"/>
      <c r="J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4:43" x14ac:dyDescent="0.25">
      <c r="D339" s="16"/>
      <c r="E339" s="16"/>
      <c r="F339" s="16"/>
      <c r="G339" s="16"/>
      <c r="H339" s="16"/>
      <c r="I339" s="16"/>
      <c r="J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4:43" x14ac:dyDescent="0.25">
      <c r="D340" s="16"/>
      <c r="E340" s="16"/>
      <c r="F340" s="16"/>
      <c r="G340" s="16"/>
      <c r="H340" s="16"/>
      <c r="I340" s="16"/>
      <c r="J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4:43" x14ac:dyDescent="0.25">
      <c r="D341" s="16"/>
      <c r="E341" s="16"/>
      <c r="F341" s="16"/>
      <c r="G341" s="16"/>
      <c r="H341" s="16"/>
      <c r="I341" s="16"/>
      <c r="J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4:43" x14ac:dyDescent="0.25">
      <c r="D342" s="16"/>
      <c r="E342" s="16"/>
      <c r="F342" s="16"/>
      <c r="G342" s="16"/>
      <c r="H342" s="16"/>
      <c r="I342" s="16"/>
      <c r="J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4:43" x14ac:dyDescent="0.25">
      <c r="D343" s="16"/>
      <c r="E343" s="16"/>
      <c r="F343" s="16"/>
      <c r="G343" s="16"/>
      <c r="H343" s="16"/>
      <c r="I343" s="16"/>
      <c r="J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4:43" x14ac:dyDescent="0.25">
      <c r="D344" s="16"/>
      <c r="E344" s="16"/>
      <c r="F344" s="16"/>
      <c r="G344" s="16"/>
      <c r="H344" s="16"/>
      <c r="I344" s="16"/>
      <c r="J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4:43" x14ac:dyDescent="0.25">
      <c r="D345" s="16"/>
      <c r="E345" s="16"/>
      <c r="F345" s="16"/>
      <c r="G345" s="16"/>
      <c r="H345" s="16"/>
      <c r="I345" s="16"/>
      <c r="J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4:43" x14ac:dyDescent="0.25">
      <c r="D346" s="16"/>
      <c r="E346" s="16"/>
      <c r="F346" s="16"/>
      <c r="G346" s="16"/>
      <c r="H346" s="16"/>
      <c r="I346" s="16"/>
      <c r="J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4:43" x14ac:dyDescent="0.25">
      <c r="D347" s="16"/>
      <c r="E347" s="16"/>
      <c r="F347" s="16"/>
      <c r="G347" s="16"/>
      <c r="H347" s="16"/>
      <c r="I347" s="16"/>
      <c r="J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4:43" x14ac:dyDescent="0.25">
      <c r="D348" s="16"/>
      <c r="E348" s="16"/>
      <c r="F348" s="16"/>
      <c r="G348" s="16"/>
      <c r="H348" s="16"/>
      <c r="I348" s="16"/>
      <c r="J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4:43" x14ac:dyDescent="0.25">
      <c r="D349" s="16"/>
      <c r="E349" s="16"/>
      <c r="F349" s="16"/>
      <c r="G349" s="16"/>
      <c r="H349" s="16"/>
      <c r="I349" s="16"/>
      <c r="J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4:43" x14ac:dyDescent="0.25">
      <c r="D350" s="16"/>
      <c r="E350" s="16"/>
      <c r="F350" s="16"/>
      <c r="G350" s="16"/>
      <c r="H350" s="16"/>
      <c r="I350" s="16"/>
      <c r="J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4:43" x14ac:dyDescent="0.25">
      <c r="D351" s="16"/>
      <c r="E351" s="16"/>
      <c r="F351" s="16"/>
      <c r="G351" s="16"/>
      <c r="H351" s="16"/>
      <c r="I351" s="16"/>
      <c r="J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4:43" x14ac:dyDescent="0.25">
      <c r="D352" s="16"/>
      <c r="E352" s="16"/>
      <c r="F352" s="16"/>
      <c r="G352" s="16"/>
      <c r="H352" s="16"/>
      <c r="I352" s="16"/>
      <c r="J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4:43" x14ac:dyDescent="0.25">
      <c r="D353" s="16"/>
      <c r="E353" s="16"/>
      <c r="F353" s="16"/>
      <c r="G353" s="16"/>
      <c r="H353" s="16"/>
      <c r="I353" s="16"/>
      <c r="J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4:43" x14ac:dyDescent="0.25">
      <c r="D354" s="16"/>
      <c r="E354" s="16"/>
      <c r="F354" s="16"/>
      <c r="G354" s="16"/>
      <c r="H354" s="16"/>
      <c r="I354" s="16"/>
      <c r="J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4:43" x14ac:dyDescent="0.25">
      <c r="D355" s="16"/>
      <c r="E355" s="16"/>
      <c r="F355" s="16"/>
      <c r="G355" s="16"/>
      <c r="H355" s="16"/>
      <c r="I355" s="16"/>
      <c r="J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4:43" x14ac:dyDescent="0.25">
      <c r="D356" s="16"/>
      <c r="E356" s="16"/>
      <c r="F356" s="16"/>
      <c r="G356" s="16"/>
      <c r="H356" s="16"/>
      <c r="I356" s="16"/>
      <c r="J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4:43" x14ac:dyDescent="0.25">
      <c r="D357" s="16"/>
      <c r="E357" s="16"/>
      <c r="F357" s="16"/>
      <c r="G357" s="16"/>
      <c r="H357" s="16"/>
      <c r="I357" s="16"/>
      <c r="J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4:43" x14ac:dyDescent="0.25">
      <c r="D358" s="16"/>
      <c r="E358" s="16"/>
      <c r="F358" s="16"/>
      <c r="G358" s="16"/>
      <c r="H358" s="16"/>
      <c r="I358" s="16"/>
      <c r="J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4:43" x14ac:dyDescent="0.25">
      <c r="D359" s="16"/>
      <c r="E359" s="16"/>
      <c r="F359" s="16"/>
      <c r="G359" s="16"/>
      <c r="H359" s="16"/>
      <c r="I359" s="16"/>
      <c r="J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4:43" x14ac:dyDescent="0.25">
      <c r="D360" s="16"/>
      <c r="E360" s="16"/>
      <c r="F360" s="16"/>
      <c r="G360" s="16"/>
      <c r="H360" s="16"/>
      <c r="I360" s="16"/>
      <c r="J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4:43" x14ac:dyDescent="0.25">
      <c r="D361" s="16"/>
      <c r="E361" s="16"/>
      <c r="F361" s="16"/>
      <c r="G361" s="16"/>
      <c r="H361" s="16"/>
      <c r="I361" s="16"/>
      <c r="J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4:43" x14ac:dyDescent="0.25">
      <c r="D362" s="16"/>
      <c r="E362" s="16"/>
      <c r="F362" s="16"/>
      <c r="G362" s="16"/>
      <c r="H362" s="16"/>
      <c r="I362" s="16"/>
      <c r="J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4:43" x14ac:dyDescent="0.25">
      <c r="D363" s="16"/>
      <c r="E363" s="16"/>
      <c r="F363" s="16"/>
      <c r="G363" s="16"/>
      <c r="H363" s="16"/>
      <c r="I363" s="16"/>
      <c r="J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4:43" x14ac:dyDescent="0.25">
      <c r="D364" s="16"/>
      <c r="E364" s="16"/>
      <c r="F364" s="16"/>
      <c r="G364" s="16"/>
      <c r="H364" s="16"/>
      <c r="I364" s="16"/>
      <c r="J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4:43" x14ac:dyDescent="0.25">
      <c r="D365" s="16"/>
      <c r="E365" s="16"/>
      <c r="F365" s="16"/>
      <c r="G365" s="16"/>
      <c r="H365" s="16"/>
      <c r="I365" s="16"/>
      <c r="J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4:43" x14ac:dyDescent="0.25">
      <c r="D366" s="16"/>
      <c r="E366" s="16"/>
      <c r="F366" s="16"/>
      <c r="G366" s="16"/>
      <c r="H366" s="16"/>
      <c r="I366" s="16"/>
      <c r="J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4:43" x14ac:dyDescent="0.25">
      <c r="D367" s="16"/>
      <c r="E367" s="16"/>
      <c r="F367" s="16"/>
      <c r="G367" s="16"/>
      <c r="H367" s="16"/>
      <c r="I367" s="16"/>
      <c r="J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4:43" x14ac:dyDescent="0.25">
      <c r="D368" s="16"/>
      <c r="E368" s="16"/>
      <c r="F368" s="16"/>
      <c r="G368" s="16"/>
      <c r="H368" s="16"/>
      <c r="I368" s="16"/>
      <c r="J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4:43" x14ac:dyDescent="0.25">
      <c r="D369" s="16"/>
      <c r="E369" s="16"/>
      <c r="F369" s="16"/>
      <c r="G369" s="16"/>
      <c r="H369" s="16"/>
      <c r="I369" s="16"/>
      <c r="J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4:43" x14ac:dyDescent="0.25">
      <c r="D370" s="16"/>
      <c r="E370" s="16"/>
      <c r="F370" s="16"/>
      <c r="G370" s="16"/>
      <c r="H370" s="16"/>
      <c r="I370" s="16"/>
      <c r="J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4:43" x14ac:dyDescent="0.25">
      <c r="D371" s="16"/>
      <c r="E371" s="16"/>
      <c r="F371" s="16"/>
      <c r="G371" s="16"/>
      <c r="H371" s="16"/>
      <c r="I371" s="16"/>
      <c r="J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4:43" x14ac:dyDescent="0.25">
      <c r="D372" s="16"/>
      <c r="E372" s="16"/>
      <c r="F372" s="16"/>
      <c r="G372" s="16"/>
      <c r="H372" s="16"/>
      <c r="I372" s="16"/>
      <c r="J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4:43" x14ac:dyDescent="0.25">
      <c r="D373" s="16"/>
      <c r="E373" s="16"/>
      <c r="F373" s="16"/>
      <c r="G373" s="16"/>
      <c r="H373" s="16"/>
      <c r="I373" s="16"/>
      <c r="J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4:43" x14ac:dyDescent="0.25">
      <c r="D374" s="16"/>
      <c r="E374" s="16"/>
      <c r="F374" s="16"/>
      <c r="G374" s="16"/>
      <c r="H374" s="16"/>
      <c r="I374" s="16"/>
      <c r="J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4:43" x14ac:dyDescent="0.25">
      <c r="D375" s="16"/>
      <c r="E375" s="16"/>
      <c r="F375" s="16"/>
      <c r="G375" s="16"/>
      <c r="H375" s="16"/>
      <c r="I375" s="16"/>
      <c r="J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4:43" x14ac:dyDescent="0.25">
      <c r="D376" s="16"/>
      <c r="E376" s="16"/>
      <c r="F376" s="16"/>
      <c r="G376" s="16"/>
      <c r="H376" s="16"/>
      <c r="I376" s="16"/>
      <c r="J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4:43" x14ac:dyDescent="0.25">
      <c r="D377" s="16"/>
      <c r="E377" s="16"/>
      <c r="F377" s="16"/>
      <c r="G377" s="16"/>
      <c r="H377" s="16"/>
      <c r="I377" s="16"/>
      <c r="J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4:43" x14ac:dyDescent="0.25">
      <c r="D378" s="16"/>
      <c r="E378" s="16"/>
      <c r="F378" s="16"/>
      <c r="G378" s="16"/>
      <c r="H378" s="16"/>
      <c r="I378" s="16"/>
      <c r="J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4:43" x14ac:dyDescent="0.25">
      <c r="D379" s="16"/>
      <c r="E379" s="16"/>
      <c r="F379" s="16"/>
      <c r="G379" s="16"/>
      <c r="H379" s="16"/>
      <c r="I379" s="16"/>
      <c r="J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4:43" x14ac:dyDescent="0.25">
      <c r="D380" s="16"/>
      <c r="E380" s="16"/>
      <c r="F380" s="16"/>
      <c r="G380" s="16"/>
      <c r="H380" s="16"/>
      <c r="I380" s="16"/>
      <c r="J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4:43" x14ac:dyDescent="0.25">
      <c r="D381" s="16"/>
      <c r="E381" s="16"/>
      <c r="F381" s="16"/>
      <c r="G381" s="16"/>
      <c r="H381" s="16"/>
      <c r="I381" s="16"/>
      <c r="J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4:43" x14ac:dyDescent="0.25">
      <c r="D382" s="16"/>
      <c r="E382" s="16"/>
      <c r="F382" s="16"/>
      <c r="G382" s="16"/>
      <c r="H382" s="16"/>
      <c r="I382" s="16"/>
      <c r="J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4:43" x14ac:dyDescent="0.25">
      <c r="D383" s="16"/>
      <c r="E383" s="16"/>
      <c r="F383" s="16"/>
      <c r="G383" s="16"/>
      <c r="H383" s="16"/>
      <c r="I383" s="16"/>
      <c r="J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4:43" x14ac:dyDescent="0.25">
      <c r="D384" s="16"/>
      <c r="E384" s="16"/>
      <c r="F384" s="16"/>
      <c r="G384" s="16"/>
      <c r="H384" s="16"/>
      <c r="I384" s="16"/>
      <c r="J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4:43" x14ac:dyDescent="0.25">
      <c r="D385" s="16"/>
      <c r="E385" s="16"/>
      <c r="F385" s="16"/>
      <c r="G385" s="16"/>
      <c r="H385" s="16"/>
      <c r="I385" s="16"/>
      <c r="J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4:43" x14ac:dyDescent="0.25">
      <c r="D386" s="16"/>
      <c r="E386" s="16"/>
      <c r="F386" s="16"/>
      <c r="G386" s="16"/>
      <c r="H386" s="16"/>
      <c r="I386" s="16"/>
      <c r="J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4:43" x14ac:dyDescent="0.25">
      <c r="D387" s="16"/>
      <c r="E387" s="16"/>
      <c r="F387" s="16"/>
      <c r="G387" s="16"/>
      <c r="H387" s="16"/>
      <c r="I387" s="16"/>
      <c r="J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4:43" x14ac:dyDescent="0.25">
      <c r="D388" s="16"/>
      <c r="E388" s="16"/>
      <c r="F388" s="16"/>
      <c r="G388" s="16"/>
      <c r="H388" s="16"/>
      <c r="I388" s="16"/>
      <c r="J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4:43" x14ac:dyDescent="0.25">
      <c r="D389" s="16"/>
      <c r="E389" s="16"/>
      <c r="F389" s="16"/>
      <c r="G389" s="16"/>
      <c r="H389" s="16"/>
      <c r="I389" s="16"/>
      <c r="J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4:43" x14ac:dyDescent="0.25">
      <c r="D390" s="16"/>
      <c r="E390" s="16"/>
      <c r="F390" s="16"/>
      <c r="G390" s="16"/>
      <c r="H390" s="16"/>
      <c r="I390" s="16"/>
      <c r="J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4:43" x14ac:dyDescent="0.25">
      <c r="D391" s="16"/>
      <c r="E391" s="16"/>
      <c r="F391" s="16"/>
      <c r="G391" s="16"/>
      <c r="H391" s="16"/>
      <c r="I391" s="16"/>
      <c r="J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4:43" x14ac:dyDescent="0.25">
      <c r="D392" s="16"/>
      <c r="E392" s="16"/>
      <c r="F392" s="16"/>
      <c r="G392" s="16"/>
      <c r="H392" s="16"/>
      <c r="I392" s="16"/>
      <c r="J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4:43" x14ac:dyDescent="0.25">
      <c r="D393" s="16"/>
      <c r="E393" s="16"/>
      <c r="F393" s="16"/>
      <c r="G393" s="16"/>
      <c r="H393" s="16"/>
      <c r="I393" s="16"/>
      <c r="J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4:43" x14ac:dyDescent="0.25">
      <c r="D394" s="16"/>
      <c r="E394" s="16"/>
      <c r="F394" s="16"/>
      <c r="G394" s="16"/>
      <c r="H394" s="16"/>
      <c r="I394" s="16"/>
      <c r="J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4:43" x14ac:dyDescent="0.25">
      <c r="D395" s="16"/>
      <c r="E395" s="16"/>
      <c r="F395" s="16"/>
      <c r="G395" s="16"/>
      <c r="H395" s="16"/>
      <c r="I395" s="16"/>
      <c r="J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4:43" x14ac:dyDescent="0.25">
      <c r="D396" s="16"/>
      <c r="E396" s="16"/>
      <c r="F396" s="16"/>
      <c r="G396" s="16"/>
      <c r="H396" s="16"/>
      <c r="I396" s="16"/>
      <c r="J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4:43" x14ac:dyDescent="0.25">
      <c r="D397" s="16"/>
      <c r="E397" s="16"/>
      <c r="F397" s="16"/>
      <c r="G397" s="16"/>
      <c r="H397" s="16"/>
      <c r="I397" s="16"/>
      <c r="J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4:43" x14ac:dyDescent="0.25">
      <c r="D398" s="16"/>
      <c r="E398" s="16"/>
      <c r="F398" s="16"/>
      <c r="G398" s="16"/>
      <c r="H398" s="16"/>
      <c r="I398" s="16"/>
      <c r="J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4:43" x14ac:dyDescent="0.25">
      <c r="D399" s="16"/>
      <c r="E399" s="16"/>
      <c r="F399" s="16"/>
      <c r="G399" s="16"/>
      <c r="H399" s="16"/>
      <c r="I399" s="16"/>
      <c r="J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4:43" x14ac:dyDescent="0.25"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12:43" x14ac:dyDescent="0.25"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12:43" x14ac:dyDescent="0.25"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12:43" x14ac:dyDescent="0.25"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12:43" x14ac:dyDescent="0.25"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12:43" x14ac:dyDescent="0.25"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12:43" x14ac:dyDescent="0.25"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12:43" x14ac:dyDescent="0.25"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12:43" x14ac:dyDescent="0.25"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12:43" x14ac:dyDescent="0.25"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12:43" x14ac:dyDescent="0.25"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12:43" x14ac:dyDescent="0.25"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12:43" x14ac:dyDescent="0.25"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12:43" x14ac:dyDescent="0.25"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12:43" x14ac:dyDescent="0.25"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12:43" x14ac:dyDescent="0.25"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12:43" x14ac:dyDescent="0.25"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12:43" x14ac:dyDescent="0.25"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12:43" x14ac:dyDescent="0.25"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12:43" x14ac:dyDescent="0.25"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12:43" x14ac:dyDescent="0.25"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12:43" x14ac:dyDescent="0.25"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12:43" x14ac:dyDescent="0.25"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12:43" x14ac:dyDescent="0.25"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12:43" x14ac:dyDescent="0.25"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12:43" x14ac:dyDescent="0.25"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12:43" x14ac:dyDescent="0.25"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12:43" x14ac:dyDescent="0.25"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12:43" x14ac:dyDescent="0.25"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12:43" x14ac:dyDescent="0.25"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12:43" x14ac:dyDescent="0.25"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12:43" x14ac:dyDescent="0.25"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12:43" x14ac:dyDescent="0.25"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12:43" x14ac:dyDescent="0.25"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12:43" x14ac:dyDescent="0.25"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12:43" x14ac:dyDescent="0.25"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12:43" x14ac:dyDescent="0.25"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12:43" x14ac:dyDescent="0.25"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12:43" x14ac:dyDescent="0.25"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12:43" x14ac:dyDescent="0.25"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12:43" x14ac:dyDescent="0.25"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12:43" x14ac:dyDescent="0.25"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12:43" x14ac:dyDescent="0.25"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12:43" x14ac:dyDescent="0.25"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12:43" x14ac:dyDescent="0.25"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12:43" x14ac:dyDescent="0.25"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12:43" x14ac:dyDescent="0.25"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12:43" x14ac:dyDescent="0.25"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12:43" x14ac:dyDescent="0.25"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12:43" x14ac:dyDescent="0.25"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12:43" x14ac:dyDescent="0.25"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12:43" x14ac:dyDescent="0.25"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12:43" x14ac:dyDescent="0.25"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12:43" x14ac:dyDescent="0.25"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12:43" x14ac:dyDescent="0.25"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12:43" x14ac:dyDescent="0.25"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12:43" x14ac:dyDescent="0.25"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12:43" x14ac:dyDescent="0.25"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12:43" x14ac:dyDescent="0.25"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12:43" x14ac:dyDescent="0.25"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12:43" x14ac:dyDescent="0.25"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12:43" x14ac:dyDescent="0.25"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12:43" x14ac:dyDescent="0.25"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12:43" x14ac:dyDescent="0.25"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12:43" x14ac:dyDescent="0.25"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12:43" x14ac:dyDescent="0.25"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12:43" x14ac:dyDescent="0.25"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12:43" x14ac:dyDescent="0.25"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12:43" x14ac:dyDescent="0.25"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12:43" x14ac:dyDescent="0.25"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12:43" x14ac:dyDescent="0.25"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12:43" x14ac:dyDescent="0.25"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12:43" x14ac:dyDescent="0.25"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12:43" x14ac:dyDescent="0.25"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12:43" x14ac:dyDescent="0.25"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12:43" x14ac:dyDescent="0.25"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12:43" x14ac:dyDescent="0.25"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12:43" x14ac:dyDescent="0.25"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12:43" x14ac:dyDescent="0.25"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12:43" x14ac:dyDescent="0.25"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12:43" x14ac:dyDescent="0.25"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12:43" x14ac:dyDescent="0.25"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12:43" x14ac:dyDescent="0.25"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12:43" x14ac:dyDescent="0.25"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12:43" x14ac:dyDescent="0.25"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12:43" x14ac:dyDescent="0.25"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12:43" x14ac:dyDescent="0.25"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12:43" x14ac:dyDescent="0.25"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12:43" x14ac:dyDescent="0.25"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12:43" x14ac:dyDescent="0.25"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12:43" x14ac:dyDescent="0.25"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12:43" x14ac:dyDescent="0.25"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12:43" x14ac:dyDescent="0.25"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12:43" x14ac:dyDescent="0.25"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12:43" x14ac:dyDescent="0.25"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12:43" x14ac:dyDescent="0.25"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12:43" x14ac:dyDescent="0.25"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12:43" x14ac:dyDescent="0.25"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12:43" x14ac:dyDescent="0.25"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12:43" x14ac:dyDescent="0.25"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12:43" x14ac:dyDescent="0.25"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12:43" x14ac:dyDescent="0.25"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12:43" x14ac:dyDescent="0.25"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12:43" x14ac:dyDescent="0.25"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12:43" x14ac:dyDescent="0.25"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12:43" x14ac:dyDescent="0.25"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12:43" x14ac:dyDescent="0.25"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12:43" x14ac:dyDescent="0.25"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12:43" x14ac:dyDescent="0.25"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12:43" x14ac:dyDescent="0.25"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12:43" x14ac:dyDescent="0.25"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12:43" x14ac:dyDescent="0.25"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12:43" x14ac:dyDescent="0.25"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12:43" x14ac:dyDescent="0.25"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12:43" x14ac:dyDescent="0.25"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12:43" x14ac:dyDescent="0.25"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12:43" x14ac:dyDescent="0.25"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12:43" x14ac:dyDescent="0.25"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12:43" x14ac:dyDescent="0.25"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12:43" x14ac:dyDescent="0.25"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12:43" x14ac:dyDescent="0.25"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12:43" x14ac:dyDescent="0.25"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12:43" x14ac:dyDescent="0.25"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12:43" x14ac:dyDescent="0.25"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12:43" x14ac:dyDescent="0.25"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12:43" x14ac:dyDescent="0.25"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12:43" x14ac:dyDescent="0.25"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12:43" x14ac:dyDescent="0.25"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12:43" x14ac:dyDescent="0.25"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12:43" x14ac:dyDescent="0.25"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12:43" x14ac:dyDescent="0.25"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12:43" x14ac:dyDescent="0.25"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12:43" x14ac:dyDescent="0.25"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12:43" x14ac:dyDescent="0.25"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12:43" x14ac:dyDescent="0.25"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12:43" x14ac:dyDescent="0.25"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12:43" x14ac:dyDescent="0.25"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12:43" x14ac:dyDescent="0.25"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12:43" x14ac:dyDescent="0.25"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12:43" x14ac:dyDescent="0.25"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12:43" x14ac:dyDescent="0.25"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12:43" x14ac:dyDescent="0.25"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12:43" x14ac:dyDescent="0.25"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12:43" x14ac:dyDescent="0.25"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12:43" x14ac:dyDescent="0.25"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12:43" x14ac:dyDescent="0.25"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12:43" x14ac:dyDescent="0.25"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12:43" x14ac:dyDescent="0.25"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12:43" x14ac:dyDescent="0.25"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12:43" x14ac:dyDescent="0.25"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12:43" x14ac:dyDescent="0.25"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12:43" x14ac:dyDescent="0.25"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12:43" x14ac:dyDescent="0.25"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12:43" x14ac:dyDescent="0.25"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12:43" x14ac:dyDescent="0.25"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12:43" x14ac:dyDescent="0.25"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12:43" x14ac:dyDescent="0.25"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12:43" x14ac:dyDescent="0.25"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</row>
    <row r="558" spans="12:43" x14ac:dyDescent="0.25"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12:43" x14ac:dyDescent="0.25"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12:43" x14ac:dyDescent="0.25"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12:43" x14ac:dyDescent="0.25"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12:43" x14ac:dyDescent="0.25"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12:43" x14ac:dyDescent="0.25"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12:43" x14ac:dyDescent="0.25"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12:43" x14ac:dyDescent="0.25"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12:43" x14ac:dyDescent="0.25"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12:43" x14ac:dyDescent="0.25"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12:43" x14ac:dyDescent="0.25"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12:43" x14ac:dyDescent="0.25"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12:43" x14ac:dyDescent="0.25"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12:43" x14ac:dyDescent="0.25"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12:43" x14ac:dyDescent="0.25"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12:43" x14ac:dyDescent="0.25"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12:43" x14ac:dyDescent="0.25"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12:43" x14ac:dyDescent="0.25"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12:43" x14ac:dyDescent="0.25"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12:43" x14ac:dyDescent="0.25"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12:43" x14ac:dyDescent="0.25"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12:43" x14ac:dyDescent="0.25"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12:43" x14ac:dyDescent="0.25"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</row>
    <row r="581" spans="12:43" x14ac:dyDescent="0.25"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12:43" x14ac:dyDescent="0.25"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12:43" x14ac:dyDescent="0.25"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12:43" x14ac:dyDescent="0.25"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12:43" x14ac:dyDescent="0.25"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12:43" x14ac:dyDescent="0.25"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12:43" x14ac:dyDescent="0.25"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</row>
    <row r="588" spans="12:43" x14ac:dyDescent="0.25"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12:43" x14ac:dyDescent="0.25"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12:43" x14ac:dyDescent="0.25"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12:43" x14ac:dyDescent="0.25"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12:43" x14ac:dyDescent="0.25"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12:43" x14ac:dyDescent="0.25"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12:43" x14ac:dyDescent="0.25"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12:43" x14ac:dyDescent="0.25"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12:43" x14ac:dyDescent="0.25"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12:43" x14ac:dyDescent="0.25"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12:43" x14ac:dyDescent="0.25"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12:43" x14ac:dyDescent="0.25"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12:43" x14ac:dyDescent="0.25"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12:43" x14ac:dyDescent="0.25"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12:43" x14ac:dyDescent="0.25"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12:43" x14ac:dyDescent="0.25"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12:43" x14ac:dyDescent="0.25"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12:43" x14ac:dyDescent="0.25"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12:43" x14ac:dyDescent="0.25"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12:43" x14ac:dyDescent="0.25"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12:43" x14ac:dyDescent="0.25"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</row>
    <row r="609" spans="12:43" x14ac:dyDescent="0.25"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12:43" x14ac:dyDescent="0.25"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12:43" x14ac:dyDescent="0.25"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12:43" x14ac:dyDescent="0.25"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12:43" x14ac:dyDescent="0.25"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12:43" x14ac:dyDescent="0.25"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12:43" x14ac:dyDescent="0.25"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12:43" x14ac:dyDescent="0.25"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12:43" x14ac:dyDescent="0.25"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12:43" x14ac:dyDescent="0.25"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12:43" x14ac:dyDescent="0.25"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12:43" x14ac:dyDescent="0.25"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12:43" x14ac:dyDescent="0.25"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12:43" x14ac:dyDescent="0.25"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12:43" x14ac:dyDescent="0.25"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12:43" x14ac:dyDescent="0.25"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12:43" x14ac:dyDescent="0.25"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12:43" x14ac:dyDescent="0.25"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12:43" x14ac:dyDescent="0.25"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12:43" x14ac:dyDescent="0.25"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12:43" x14ac:dyDescent="0.25"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12:43" x14ac:dyDescent="0.25"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12:43" x14ac:dyDescent="0.25"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12:43" x14ac:dyDescent="0.25"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12:43" x14ac:dyDescent="0.25"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12:43" x14ac:dyDescent="0.25"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12:43" x14ac:dyDescent="0.25"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12:43" x14ac:dyDescent="0.25"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12:43" x14ac:dyDescent="0.25"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12:43" x14ac:dyDescent="0.25"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12:43" x14ac:dyDescent="0.25"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12:43" x14ac:dyDescent="0.25"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12:43" x14ac:dyDescent="0.25"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12:43" x14ac:dyDescent="0.25"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12:43" x14ac:dyDescent="0.25"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12:43" x14ac:dyDescent="0.25"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12:43" x14ac:dyDescent="0.25"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12:43" x14ac:dyDescent="0.25"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12:43" x14ac:dyDescent="0.25"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12:43" x14ac:dyDescent="0.25"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12:43" x14ac:dyDescent="0.25"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12:43" x14ac:dyDescent="0.25"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12:43" x14ac:dyDescent="0.25"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12:43" x14ac:dyDescent="0.25"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12:43" x14ac:dyDescent="0.25"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12:43" x14ac:dyDescent="0.25"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12:43" x14ac:dyDescent="0.25"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12:43" x14ac:dyDescent="0.25"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12:43" x14ac:dyDescent="0.25"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12:43" x14ac:dyDescent="0.25"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12:43" x14ac:dyDescent="0.25"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12:43" x14ac:dyDescent="0.25"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12:43" x14ac:dyDescent="0.25"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12:43" x14ac:dyDescent="0.25"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12:43" x14ac:dyDescent="0.25"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12:43" x14ac:dyDescent="0.25"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12:43" x14ac:dyDescent="0.25"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12:43" x14ac:dyDescent="0.25"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12:43" x14ac:dyDescent="0.25"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12:43" x14ac:dyDescent="0.25"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12:43" x14ac:dyDescent="0.25"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12:43" x14ac:dyDescent="0.25"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12:43" x14ac:dyDescent="0.25"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12:43" x14ac:dyDescent="0.25"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12:43" x14ac:dyDescent="0.25"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12:43" x14ac:dyDescent="0.25"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12:43" x14ac:dyDescent="0.25"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12:43" x14ac:dyDescent="0.25"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12:43" x14ac:dyDescent="0.25"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12:43" x14ac:dyDescent="0.25"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12:43" x14ac:dyDescent="0.25"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12:43" x14ac:dyDescent="0.25"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12:43" x14ac:dyDescent="0.25"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12:43" x14ac:dyDescent="0.25"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12:43" x14ac:dyDescent="0.25"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12:43" x14ac:dyDescent="0.25"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12:43" x14ac:dyDescent="0.25"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12:43" x14ac:dyDescent="0.25"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12:43" x14ac:dyDescent="0.25"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12:43" x14ac:dyDescent="0.25"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12:43" x14ac:dyDescent="0.25"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12:43" x14ac:dyDescent="0.25"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12:43" x14ac:dyDescent="0.25"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12:43" x14ac:dyDescent="0.25"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12:43" x14ac:dyDescent="0.25"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12:43" x14ac:dyDescent="0.25"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12:43" x14ac:dyDescent="0.25"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12:43" x14ac:dyDescent="0.25"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12:43" x14ac:dyDescent="0.25"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12:43" x14ac:dyDescent="0.25"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12:43" x14ac:dyDescent="0.25"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12:43" x14ac:dyDescent="0.25"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12:43" x14ac:dyDescent="0.25"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12:43" x14ac:dyDescent="0.25"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12:43" x14ac:dyDescent="0.25"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12:43" x14ac:dyDescent="0.25"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12:43" x14ac:dyDescent="0.25"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12:43" x14ac:dyDescent="0.25"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12:43" x14ac:dyDescent="0.25"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12:43" x14ac:dyDescent="0.25"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12:43" x14ac:dyDescent="0.25"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12:43" x14ac:dyDescent="0.25"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12:43" x14ac:dyDescent="0.25"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12:43" x14ac:dyDescent="0.25"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12:43" x14ac:dyDescent="0.25"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12:43" x14ac:dyDescent="0.25"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12:43" x14ac:dyDescent="0.25"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12:43" x14ac:dyDescent="0.25"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12:43" x14ac:dyDescent="0.25"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12:43" x14ac:dyDescent="0.25"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12:43" x14ac:dyDescent="0.25"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12:43" x14ac:dyDescent="0.25"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12:43" x14ac:dyDescent="0.25"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12:43" x14ac:dyDescent="0.25"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12:43" x14ac:dyDescent="0.25"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12:43" x14ac:dyDescent="0.25"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12:43" x14ac:dyDescent="0.25"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12:43" x14ac:dyDescent="0.25"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12:43" x14ac:dyDescent="0.25"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12:43" x14ac:dyDescent="0.25"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12:43" x14ac:dyDescent="0.25"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12:43" x14ac:dyDescent="0.25"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12:43" x14ac:dyDescent="0.25"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12:43" x14ac:dyDescent="0.25"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12:43" x14ac:dyDescent="0.25"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12:43" x14ac:dyDescent="0.25"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12:43" x14ac:dyDescent="0.25"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12:43" x14ac:dyDescent="0.25"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12:43" x14ac:dyDescent="0.25"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12:43" x14ac:dyDescent="0.25"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12:43" x14ac:dyDescent="0.25"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12:43" x14ac:dyDescent="0.25"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12:43" x14ac:dyDescent="0.25"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12:43" x14ac:dyDescent="0.25"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12:43" x14ac:dyDescent="0.25"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12:43" x14ac:dyDescent="0.25"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12:43" x14ac:dyDescent="0.25"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12:43" x14ac:dyDescent="0.25"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12:43" x14ac:dyDescent="0.25"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12:43" x14ac:dyDescent="0.25"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12:43" x14ac:dyDescent="0.25"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12:43" x14ac:dyDescent="0.25"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12:43" x14ac:dyDescent="0.25"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12:43" x14ac:dyDescent="0.25"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12:43" x14ac:dyDescent="0.25"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12:43" x14ac:dyDescent="0.25"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12:43" x14ac:dyDescent="0.25"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12:43" x14ac:dyDescent="0.25"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12:43" x14ac:dyDescent="0.25"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12:43" x14ac:dyDescent="0.25"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12:43" x14ac:dyDescent="0.25"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12:43" x14ac:dyDescent="0.25"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12:43" x14ac:dyDescent="0.25"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12:43" x14ac:dyDescent="0.25"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12:43" x14ac:dyDescent="0.25"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12:43" x14ac:dyDescent="0.25"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12:43" x14ac:dyDescent="0.25"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12:43" x14ac:dyDescent="0.25"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12:43" x14ac:dyDescent="0.25"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12:43" x14ac:dyDescent="0.25"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12:43" x14ac:dyDescent="0.25"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12:43" x14ac:dyDescent="0.25"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12:43" x14ac:dyDescent="0.25"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12:43" x14ac:dyDescent="0.25"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12:43" x14ac:dyDescent="0.25"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12:43" x14ac:dyDescent="0.25"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12:43" x14ac:dyDescent="0.25"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12:43" x14ac:dyDescent="0.25"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12:43" x14ac:dyDescent="0.25"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12:43" x14ac:dyDescent="0.25"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12:43" x14ac:dyDescent="0.25"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12:43" x14ac:dyDescent="0.25"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12:43" x14ac:dyDescent="0.25"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12:43" x14ac:dyDescent="0.25"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12:43" x14ac:dyDescent="0.25"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12:43" x14ac:dyDescent="0.25"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12:43" x14ac:dyDescent="0.25"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12:43" x14ac:dyDescent="0.25"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12:43" x14ac:dyDescent="0.25"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12:43" x14ac:dyDescent="0.25"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12:43" x14ac:dyDescent="0.25"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12:43" x14ac:dyDescent="0.25"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12:43" x14ac:dyDescent="0.25"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12:43" x14ac:dyDescent="0.25"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12:43" x14ac:dyDescent="0.25"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12:43" x14ac:dyDescent="0.25"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12:43" x14ac:dyDescent="0.25"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12:43" x14ac:dyDescent="0.25"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12:43" x14ac:dyDescent="0.25"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12:43" x14ac:dyDescent="0.25"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12:43" x14ac:dyDescent="0.25"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12:43" x14ac:dyDescent="0.25"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12:43" x14ac:dyDescent="0.25"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12:43" x14ac:dyDescent="0.25"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12:43" x14ac:dyDescent="0.25"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12:43" x14ac:dyDescent="0.25"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12:43" x14ac:dyDescent="0.25"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12:43" x14ac:dyDescent="0.25"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12:43" x14ac:dyDescent="0.25"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12:43" x14ac:dyDescent="0.25"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12:43" x14ac:dyDescent="0.25"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12:43" x14ac:dyDescent="0.25"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12:43" x14ac:dyDescent="0.25"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12:43" x14ac:dyDescent="0.25"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12:43" x14ac:dyDescent="0.25"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12:43" x14ac:dyDescent="0.25"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12:43" x14ac:dyDescent="0.25"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12:43" x14ac:dyDescent="0.25"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12:43" x14ac:dyDescent="0.25"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12:43" x14ac:dyDescent="0.25"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12:43" x14ac:dyDescent="0.25"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12:43" x14ac:dyDescent="0.25"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12:43" x14ac:dyDescent="0.25"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12:43" x14ac:dyDescent="0.25"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12:43" x14ac:dyDescent="0.25"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12:43" x14ac:dyDescent="0.25"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12:43" x14ac:dyDescent="0.25"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12:43" x14ac:dyDescent="0.25"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12:43" x14ac:dyDescent="0.25"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12:43" x14ac:dyDescent="0.25"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12:43" x14ac:dyDescent="0.25"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12:43" x14ac:dyDescent="0.25"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12:43" x14ac:dyDescent="0.25"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12:43" x14ac:dyDescent="0.25"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12:43" x14ac:dyDescent="0.25"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12:43" x14ac:dyDescent="0.25"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12:43" x14ac:dyDescent="0.25"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12:43" x14ac:dyDescent="0.25"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12:43" x14ac:dyDescent="0.25"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12:43" x14ac:dyDescent="0.25"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12:43" x14ac:dyDescent="0.25"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12:43" x14ac:dyDescent="0.25"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12:43" x14ac:dyDescent="0.25"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12:43" x14ac:dyDescent="0.25"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12:43" x14ac:dyDescent="0.25"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12:43" x14ac:dyDescent="0.25"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12:43" x14ac:dyDescent="0.25"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12:43" x14ac:dyDescent="0.25"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12:43" x14ac:dyDescent="0.25"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12:43" x14ac:dyDescent="0.25"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12:43" x14ac:dyDescent="0.25"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12:43" x14ac:dyDescent="0.25"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12:43" x14ac:dyDescent="0.25"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12:43" x14ac:dyDescent="0.25"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12:43" x14ac:dyDescent="0.25"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12:43" x14ac:dyDescent="0.25"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12:43" x14ac:dyDescent="0.25"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12:43" x14ac:dyDescent="0.25"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12:43" x14ac:dyDescent="0.25"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12:43" x14ac:dyDescent="0.25"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12:43" x14ac:dyDescent="0.25"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  <row r="860" spans="12:43" x14ac:dyDescent="0.25"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</row>
    <row r="861" spans="12:43" x14ac:dyDescent="0.25"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</row>
    <row r="862" spans="12:43" x14ac:dyDescent="0.25"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</row>
    <row r="863" spans="12:43" x14ac:dyDescent="0.25"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</row>
    <row r="864" spans="12:43" x14ac:dyDescent="0.25"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</row>
    <row r="865" spans="12:43" x14ac:dyDescent="0.25"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</row>
    <row r="866" spans="12:43" x14ac:dyDescent="0.25"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</row>
    <row r="867" spans="12:43" x14ac:dyDescent="0.25"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</row>
    <row r="868" spans="12:43" x14ac:dyDescent="0.25"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</row>
    <row r="869" spans="12:43" x14ac:dyDescent="0.25"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</row>
    <row r="870" spans="12:43" x14ac:dyDescent="0.25"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</row>
    <row r="871" spans="12:43" x14ac:dyDescent="0.25"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</row>
    <row r="872" spans="12:43" x14ac:dyDescent="0.25"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</row>
    <row r="873" spans="12:43" x14ac:dyDescent="0.25"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</row>
    <row r="874" spans="12:43" x14ac:dyDescent="0.25"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</row>
    <row r="875" spans="12:43" x14ac:dyDescent="0.25"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</row>
    <row r="876" spans="12:43" x14ac:dyDescent="0.25"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</row>
    <row r="877" spans="12:43" x14ac:dyDescent="0.25"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</row>
    <row r="878" spans="12:43" x14ac:dyDescent="0.25"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</row>
    <row r="879" spans="12:43" x14ac:dyDescent="0.25"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</row>
    <row r="880" spans="12:43" x14ac:dyDescent="0.25"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</row>
    <row r="881" spans="12:43" x14ac:dyDescent="0.25"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</row>
    <row r="882" spans="12:43" x14ac:dyDescent="0.25"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</row>
    <row r="883" spans="12:43" x14ac:dyDescent="0.25"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</row>
    <row r="884" spans="12:43" x14ac:dyDescent="0.25"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</row>
    <row r="885" spans="12:43" x14ac:dyDescent="0.25"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</row>
    <row r="886" spans="12:43" x14ac:dyDescent="0.25"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</row>
    <row r="887" spans="12:43" x14ac:dyDescent="0.25"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</row>
    <row r="888" spans="12:43" x14ac:dyDescent="0.25"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</row>
    <row r="889" spans="12:43" x14ac:dyDescent="0.25"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</row>
    <row r="890" spans="12:43" x14ac:dyDescent="0.25"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12:43" x14ac:dyDescent="0.25"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</row>
    <row r="892" spans="12:43" x14ac:dyDescent="0.25"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</row>
    <row r="893" spans="12:43" x14ac:dyDescent="0.25"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</row>
    <row r="894" spans="12:43" x14ac:dyDescent="0.25"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</row>
    <row r="895" spans="12:43" x14ac:dyDescent="0.25"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</row>
    <row r="896" spans="12:43" x14ac:dyDescent="0.25"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</row>
    <row r="897" spans="12:43" x14ac:dyDescent="0.25"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</row>
    <row r="898" spans="12:43" x14ac:dyDescent="0.25"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</row>
    <row r="899" spans="12:43" x14ac:dyDescent="0.25"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</row>
    <row r="900" spans="12:43" x14ac:dyDescent="0.25"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12:43" x14ac:dyDescent="0.25"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</row>
    <row r="902" spans="12:43" x14ac:dyDescent="0.25"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</row>
    <row r="903" spans="12:43" x14ac:dyDescent="0.25"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</row>
    <row r="904" spans="12:43" x14ac:dyDescent="0.25"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</row>
    <row r="905" spans="12:43" x14ac:dyDescent="0.25"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</row>
    <row r="906" spans="12:43" x14ac:dyDescent="0.25"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</row>
    <row r="907" spans="12:43" x14ac:dyDescent="0.25"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</row>
    <row r="908" spans="12:43" x14ac:dyDescent="0.25"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</row>
    <row r="909" spans="12:43" x14ac:dyDescent="0.25"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</row>
    <row r="910" spans="12:43" x14ac:dyDescent="0.25"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</row>
    <row r="911" spans="12:43" x14ac:dyDescent="0.25"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</row>
    <row r="912" spans="12:43" x14ac:dyDescent="0.25"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</row>
    <row r="913" spans="12:43" x14ac:dyDescent="0.25"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</row>
    <row r="914" spans="12:43" x14ac:dyDescent="0.25"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</row>
    <row r="915" spans="12:43" x14ac:dyDescent="0.25"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</row>
    <row r="916" spans="12:43" x14ac:dyDescent="0.25"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</row>
    <row r="917" spans="12:43" x14ac:dyDescent="0.25"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</row>
    <row r="918" spans="12:43" x14ac:dyDescent="0.25"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</row>
    <row r="919" spans="12:43" x14ac:dyDescent="0.25"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</row>
    <row r="920" spans="12:43" x14ac:dyDescent="0.25"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</row>
    <row r="921" spans="12:43" x14ac:dyDescent="0.25"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</row>
    <row r="922" spans="12:43" x14ac:dyDescent="0.25"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</row>
    <row r="923" spans="12:43" x14ac:dyDescent="0.25"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</row>
    <row r="924" spans="12:43" x14ac:dyDescent="0.25"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</row>
    <row r="925" spans="12:43" x14ac:dyDescent="0.25"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</row>
    <row r="926" spans="12:43" x14ac:dyDescent="0.25"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</row>
    <row r="927" spans="12:43" x14ac:dyDescent="0.25"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</row>
    <row r="928" spans="12:43" x14ac:dyDescent="0.25"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</row>
    <row r="929" spans="12:43" x14ac:dyDescent="0.25"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</row>
    <row r="930" spans="12:43" x14ac:dyDescent="0.25"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</row>
    <row r="931" spans="12:43" x14ac:dyDescent="0.25"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</row>
    <row r="932" spans="12:43" x14ac:dyDescent="0.25"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</row>
    <row r="933" spans="12:43" x14ac:dyDescent="0.25"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</row>
    <row r="934" spans="12:43" x14ac:dyDescent="0.25"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</row>
    <row r="935" spans="12:43" x14ac:dyDescent="0.25"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</row>
    <row r="936" spans="12:43" x14ac:dyDescent="0.25"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</row>
    <row r="937" spans="12:43" x14ac:dyDescent="0.25"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</row>
    <row r="938" spans="12:43" x14ac:dyDescent="0.25"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</row>
    <row r="939" spans="12:43" x14ac:dyDescent="0.25"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</row>
    <row r="940" spans="12:43" x14ac:dyDescent="0.25"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</row>
    <row r="941" spans="12:43" x14ac:dyDescent="0.25"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</row>
    <row r="942" spans="12:43" x14ac:dyDescent="0.25"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</row>
    <row r="943" spans="12:43" x14ac:dyDescent="0.25"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</row>
    <row r="944" spans="12:43" x14ac:dyDescent="0.25"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</row>
    <row r="945" spans="12:43" x14ac:dyDescent="0.25"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</row>
    <row r="946" spans="12:43" x14ac:dyDescent="0.25"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</row>
    <row r="947" spans="12:43" x14ac:dyDescent="0.25"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</row>
    <row r="948" spans="12:43" x14ac:dyDescent="0.25"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</row>
    <row r="949" spans="12:43" x14ac:dyDescent="0.25"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</row>
    <row r="950" spans="12:43" x14ac:dyDescent="0.25"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</row>
    <row r="951" spans="12:43" x14ac:dyDescent="0.25"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</row>
    <row r="952" spans="12:43" x14ac:dyDescent="0.25"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</row>
    <row r="953" spans="12:43" x14ac:dyDescent="0.25"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</row>
    <row r="954" spans="12:43" x14ac:dyDescent="0.25"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</row>
    <row r="955" spans="12:43" x14ac:dyDescent="0.25"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</row>
    <row r="956" spans="12:43" x14ac:dyDescent="0.25"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</row>
    <row r="957" spans="12:43" x14ac:dyDescent="0.25"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</row>
    <row r="958" spans="12:43" x14ac:dyDescent="0.25"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</row>
    <row r="959" spans="12:43" x14ac:dyDescent="0.25"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12:43" x14ac:dyDescent="0.25"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</row>
    <row r="961" spans="12:43" x14ac:dyDescent="0.25"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</row>
    <row r="962" spans="12:43" x14ac:dyDescent="0.25"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</row>
    <row r="963" spans="12:43" x14ac:dyDescent="0.25"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</row>
    <row r="964" spans="12:43" x14ac:dyDescent="0.25"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</row>
    <row r="965" spans="12:43" x14ac:dyDescent="0.25"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</row>
    <row r="966" spans="12:43" x14ac:dyDescent="0.25"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</row>
    <row r="967" spans="12:43" x14ac:dyDescent="0.25"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</row>
    <row r="968" spans="12:43" x14ac:dyDescent="0.25"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</row>
    <row r="969" spans="12:43" x14ac:dyDescent="0.25"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</row>
    <row r="970" spans="12:43" x14ac:dyDescent="0.25"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</row>
    <row r="971" spans="12:43" x14ac:dyDescent="0.25"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</row>
    <row r="972" spans="12:43" x14ac:dyDescent="0.25"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</row>
    <row r="973" spans="12:43" x14ac:dyDescent="0.25"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</row>
    <row r="974" spans="12:43" x14ac:dyDescent="0.25"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</row>
    <row r="975" spans="12:43" x14ac:dyDescent="0.25"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</row>
    <row r="976" spans="12:43" x14ac:dyDescent="0.25"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</row>
    <row r="977" spans="12:43" x14ac:dyDescent="0.25"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</row>
    <row r="978" spans="12:43" x14ac:dyDescent="0.25"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</row>
    <row r="979" spans="12:43" x14ac:dyDescent="0.25"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</row>
    <row r="980" spans="12:43" x14ac:dyDescent="0.25"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</row>
    <row r="981" spans="12:43" x14ac:dyDescent="0.25"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</row>
    <row r="982" spans="12:43" x14ac:dyDescent="0.25"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</row>
    <row r="983" spans="12:43" x14ac:dyDescent="0.25"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</row>
    <row r="984" spans="12:43" x14ac:dyDescent="0.25"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</row>
    <row r="985" spans="12:43" x14ac:dyDescent="0.25"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</row>
    <row r="986" spans="12:43" x14ac:dyDescent="0.25"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</row>
    <row r="987" spans="12:43" x14ac:dyDescent="0.25"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</row>
    <row r="988" spans="12:43" x14ac:dyDescent="0.25"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</row>
    <row r="989" spans="12:43" x14ac:dyDescent="0.25"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</row>
    <row r="990" spans="12:43" x14ac:dyDescent="0.25"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</row>
    <row r="991" spans="12:43" x14ac:dyDescent="0.25"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</row>
    <row r="992" spans="12:43" x14ac:dyDescent="0.25"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</row>
    <row r="993" spans="12:43" x14ac:dyDescent="0.25"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</row>
    <row r="994" spans="12:43" x14ac:dyDescent="0.25"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</row>
    <row r="995" spans="12:43" x14ac:dyDescent="0.25"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</row>
    <row r="996" spans="12:43" x14ac:dyDescent="0.25"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</row>
    <row r="997" spans="12:43" x14ac:dyDescent="0.25"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</row>
    <row r="998" spans="12:43" x14ac:dyDescent="0.25"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</row>
    <row r="999" spans="12:43" x14ac:dyDescent="0.25"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</row>
    <row r="1000" spans="12:43" x14ac:dyDescent="0.25"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</row>
    <row r="1001" spans="12:43" x14ac:dyDescent="0.25"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</row>
    <row r="1002" spans="12:43" x14ac:dyDescent="0.25"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</row>
    <row r="1003" spans="12:43" x14ac:dyDescent="0.25"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</row>
    <row r="1004" spans="12:43" x14ac:dyDescent="0.25"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</row>
    <row r="1005" spans="12:43" x14ac:dyDescent="0.25"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</row>
    <row r="1006" spans="12:43" x14ac:dyDescent="0.25"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</row>
    <row r="1007" spans="12:43" x14ac:dyDescent="0.25"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</row>
    <row r="1008" spans="12:43" x14ac:dyDescent="0.25"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</row>
    <row r="1009" spans="12:43" x14ac:dyDescent="0.25"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</row>
    <row r="1010" spans="12:43" x14ac:dyDescent="0.25"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</row>
    <row r="1011" spans="12:43" x14ac:dyDescent="0.25"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</row>
    <row r="1012" spans="12:43" x14ac:dyDescent="0.25"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</row>
    <row r="1013" spans="12:43" x14ac:dyDescent="0.25"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</row>
    <row r="1014" spans="12:43" x14ac:dyDescent="0.25"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</row>
    <row r="1015" spans="12:43" x14ac:dyDescent="0.25"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</row>
    <row r="1016" spans="12:43" x14ac:dyDescent="0.25"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</row>
    <row r="1017" spans="12:43" x14ac:dyDescent="0.25"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</row>
    <row r="1018" spans="12:43" x14ac:dyDescent="0.25"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12:43" x14ac:dyDescent="0.25"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</row>
    <row r="1020" spans="12:43" x14ac:dyDescent="0.25"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</row>
    <row r="1021" spans="12:43" x14ac:dyDescent="0.25"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</row>
    <row r="1022" spans="12:43" x14ac:dyDescent="0.25"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</row>
    <row r="1023" spans="12:43" x14ac:dyDescent="0.25"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</row>
    <row r="1024" spans="12:43" x14ac:dyDescent="0.25"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</row>
    <row r="1025" spans="12:43" x14ac:dyDescent="0.25"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</row>
    <row r="1026" spans="12:43" x14ac:dyDescent="0.25"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</row>
    <row r="1027" spans="12:43" x14ac:dyDescent="0.25"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</row>
    <row r="1028" spans="12:43" x14ac:dyDescent="0.25"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</row>
    <row r="1029" spans="12:43" x14ac:dyDescent="0.25"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</row>
    <row r="1030" spans="12:43" x14ac:dyDescent="0.25"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</row>
    <row r="1031" spans="12:43" x14ac:dyDescent="0.25"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</row>
    <row r="1032" spans="12:43" x14ac:dyDescent="0.25"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</row>
    <row r="1033" spans="12:43" x14ac:dyDescent="0.25"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</row>
    <row r="1034" spans="12:43" x14ac:dyDescent="0.25"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</row>
    <row r="1035" spans="12:43" x14ac:dyDescent="0.25"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</row>
    <row r="1036" spans="12:43" x14ac:dyDescent="0.25"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</row>
    <row r="1037" spans="12:43" x14ac:dyDescent="0.25"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</row>
    <row r="1038" spans="12:43" x14ac:dyDescent="0.25"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</row>
    <row r="1039" spans="12:43" x14ac:dyDescent="0.25"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</row>
    <row r="1040" spans="12:43" x14ac:dyDescent="0.25"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</row>
    <row r="1041" spans="12:43" x14ac:dyDescent="0.25"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</row>
    <row r="1042" spans="12:43" x14ac:dyDescent="0.25"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</row>
    <row r="1043" spans="12:43" x14ac:dyDescent="0.25"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</row>
    <row r="1044" spans="12:43" x14ac:dyDescent="0.25"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</row>
    <row r="1045" spans="12:43" x14ac:dyDescent="0.25"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</row>
    <row r="1046" spans="12:43" x14ac:dyDescent="0.25"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</row>
    <row r="1047" spans="12:43" x14ac:dyDescent="0.25"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</row>
    <row r="1048" spans="12:43" x14ac:dyDescent="0.25"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</row>
    <row r="1049" spans="12:43" x14ac:dyDescent="0.25"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</row>
    <row r="1050" spans="12:43" x14ac:dyDescent="0.25"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</row>
    <row r="1051" spans="12:43" x14ac:dyDescent="0.25"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</row>
    <row r="1052" spans="12:43" x14ac:dyDescent="0.25"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</row>
    <row r="1053" spans="12:43" x14ac:dyDescent="0.25"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</row>
    <row r="1054" spans="12:43" x14ac:dyDescent="0.25"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</row>
    <row r="1055" spans="12:43" x14ac:dyDescent="0.25"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</row>
    <row r="1056" spans="12:43" x14ac:dyDescent="0.25"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</row>
    <row r="1057" spans="12:43" x14ac:dyDescent="0.25"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</row>
    <row r="1058" spans="12:43" x14ac:dyDescent="0.25"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</row>
    <row r="1059" spans="12:43" x14ac:dyDescent="0.25"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</row>
    <row r="1060" spans="12:43" x14ac:dyDescent="0.25"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</row>
    <row r="1061" spans="12:43" x14ac:dyDescent="0.25"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</row>
    <row r="1062" spans="12:43" x14ac:dyDescent="0.25"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</row>
    <row r="1063" spans="12:43" x14ac:dyDescent="0.25"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</row>
    <row r="1064" spans="12:43" x14ac:dyDescent="0.25"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</row>
    <row r="1065" spans="12:43" x14ac:dyDescent="0.25"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</row>
    <row r="1066" spans="12:43" x14ac:dyDescent="0.25"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</row>
    <row r="1067" spans="12:43" x14ac:dyDescent="0.25"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</row>
    <row r="1068" spans="12:43" x14ac:dyDescent="0.25"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</row>
    <row r="1069" spans="12:43" x14ac:dyDescent="0.25"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</row>
    <row r="1070" spans="12:43" x14ac:dyDescent="0.25"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</row>
    <row r="1071" spans="12:43" x14ac:dyDescent="0.25"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</row>
    <row r="1072" spans="12:43" x14ac:dyDescent="0.25"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</row>
    <row r="1073" spans="12:43" x14ac:dyDescent="0.25"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</row>
    <row r="1074" spans="12:43" x14ac:dyDescent="0.25"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</row>
    <row r="1075" spans="12:43" x14ac:dyDescent="0.25"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</row>
    <row r="1076" spans="12:43" x14ac:dyDescent="0.25"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</row>
    <row r="1077" spans="12:43" x14ac:dyDescent="0.25"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12:43" x14ac:dyDescent="0.25"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</row>
    <row r="1079" spans="12:43" x14ac:dyDescent="0.25"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</row>
    <row r="1080" spans="12:43" x14ac:dyDescent="0.25"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</row>
    <row r="1081" spans="12:43" x14ac:dyDescent="0.25"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</row>
    <row r="1082" spans="12:43" x14ac:dyDescent="0.25"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</row>
    <row r="1083" spans="12:43" x14ac:dyDescent="0.25"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</row>
    <row r="1084" spans="12:43" x14ac:dyDescent="0.25"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</row>
    <row r="1085" spans="12:43" x14ac:dyDescent="0.25"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</row>
    <row r="1086" spans="12:43" x14ac:dyDescent="0.25"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</row>
    <row r="1087" spans="12:43" x14ac:dyDescent="0.25"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</row>
    <row r="1088" spans="12:43" x14ac:dyDescent="0.25"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</row>
    <row r="1089" spans="12:43" x14ac:dyDescent="0.25"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</row>
    <row r="1090" spans="12:43" x14ac:dyDescent="0.25"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</row>
    <row r="1091" spans="12:43" x14ac:dyDescent="0.25"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</row>
    <row r="1092" spans="12:43" x14ac:dyDescent="0.25"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</row>
    <row r="1093" spans="12:43" x14ac:dyDescent="0.25"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</row>
    <row r="1094" spans="12:43" x14ac:dyDescent="0.25"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</row>
    <row r="1095" spans="12:43" x14ac:dyDescent="0.25"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</row>
    <row r="1096" spans="12:43" x14ac:dyDescent="0.25"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</row>
    <row r="1097" spans="12:43" x14ac:dyDescent="0.25"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</row>
    <row r="1098" spans="12:43" x14ac:dyDescent="0.25"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</row>
    <row r="1099" spans="12:43" x14ac:dyDescent="0.25"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</row>
    <row r="1100" spans="12:43" x14ac:dyDescent="0.25"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</row>
    <row r="1101" spans="12:43" x14ac:dyDescent="0.25"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</row>
    <row r="1102" spans="12:43" x14ac:dyDescent="0.25"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</row>
    <row r="1103" spans="12:43" x14ac:dyDescent="0.25"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</row>
    <row r="1104" spans="12:43" x14ac:dyDescent="0.25"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</row>
    <row r="1105" spans="12:43" x14ac:dyDescent="0.25"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</row>
    <row r="1106" spans="12:43" x14ac:dyDescent="0.25"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</row>
    <row r="1107" spans="12:43" x14ac:dyDescent="0.25"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</row>
    <row r="1108" spans="12:43" x14ac:dyDescent="0.25"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</row>
    <row r="1109" spans="12:43" x14ac:dyDescent="0.25"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</row>
    <row r="1110" spans="12:43" x14ac:dyDescent="0.25"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</row>
    <row r="1111" spans="12:43" x14ac:dyDescent="0.25"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</row>
    <row r="1112" spans="12:43" x14ac:dyDescent="0.25"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</row>
    <row r="1113" spans="12:43" x14ac:dyDescent="0.25"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</row>
    <row r="1114" spans="12:43" x14ac:dyDescent="0.25"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</row>
    <row r="1115" spans="12:43" x14ac:dyDescent="0.25"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</row>
    <row r="1116" spans="12:43" x14ac:dyDescent="0.25"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</row>
    <row r="1117" spans="12:43" x14ac:dyDescent="0.25"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</row>
    <row r="1118" spans="12:43" x14ac:dyDescent="0.25"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</row>
    <row r="1119" spans="12:43" x14ac:dyDescent="0.25"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</row>
    <row r="1120" spans="12:43" x14ac:dyDescent="0.25"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</row>
    <row r="1121" spans="12:43" x14ac:dyDescent="0.25"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</row>
    <row r="1122" spans="12:43" x14ac:dyDescent="0.25"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</row>
    <row r="1123" spans="12:43" x14ac:dyDescent="0.25"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</row>
    <row r="1124" spans="12:43" x14ac:dyDescent="0.25"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</row>
    <row r="1125" spans="12:43" x14ac:dyDescent="0.25"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</row>
    <row r="1126" spans="12:43" x14ac:dyDescent="0.25"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</row>
    <row r="1127" spans="12:43" x14ac:dyDescent="0.25"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</row>
    <row r="1128" spans="12:43" x14ac:dyDescent="0.25"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</row>
    <row r="1129" spans="12:43" x14ac:dyDescent="0.25"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</row>
    <row r="1130" spans="12:43" x14ac:dyDescent="0.25"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</row>
    <row r="1131" spans="12:43" x14ac:dyDescent="0.25"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</row>
    <row r="1132" spans="12:43" x14ac:dyDescent="0.25"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</row>
    <row r="1133" spans="12:43" x14ac:dyDescent="0.25"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</row>
    <row r="1134" spans="12:43" x14ac:dyDescent="0.25"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</row>
    <row r="1135" spans="12:43" x14ac:dyDescent="0.25"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</row>
    <row r="1136" spans="12:43" x14ac:dyDescent="0.25"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12:43" x14ac:dyDescent="0.25"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</row>
    <row r="1138" spans="12:43" x14ac:dyDescent="0.25"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</row>
    <row r="1139" spans="12:43" x14ac:dyDescent="0.25"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</row>
    <row r="1140" spans="12:43" x14ac:dyDescent="0.25"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</row>
    <row r="1141" spans="12:43" x14ac:dyDescent="0.25"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</row>
    <row r="1142" spans="12:43" x14ac:dyDescent="0.25"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</row>
    <row r="1143" spans="12:43" x14ac:dyDescent="0.25"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</row>
    <row r="1144" spans="12:43" x14ac:dyDescent="0.25"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</row>
    <row r="1145" spans="12:43" x14ac:dyDescent="0.25"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</row>
    <row r="1146" spans="12:43" x14ac:dyDescent="0.25"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</row>
    <row r="1147" spans="12:43" x14ac:dyDescent="0.25"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</row>
    <row r="1148" spans="12:43" x14ac:dyDescent="0.25"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</row>
    <row r="1149" spans="12:43" x14ac:dyDescent="0.25"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</row>
    <row r="1150" spans="12:43" x14ac:dyDescent="0.25"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</row>
    <row r="1151" spans="12:43" x14ac:dyDescent="0.25"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</row>
    <row r="1152" spans="12:43" x14ac:dyDescent="0.25"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</row>
    <row r="1153" spans="12:43" x14ac:dyDescent="0.25"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</row>
    <row r="1154" spans="12:43" x14ac:dyDescent="0.25"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</row>
    <row r="1155" spans="12:43" x14ac:dyDescent="0.25"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</row>
    <row r="1156" spans="12:43" x14ac:dyDescent="0.25"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</row>
    <row r="1157" spans="12:43" x14ac:dyDescent="0.25"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</row>
    <row r="1158" spans="12:43" x14ac:dyDescent="0.25"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</row>
    <row r="1159" spans="12:43" x14ac:dyDescent="0.25"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</row>
    <row r="1160" spans="12:43" x14ac:dyDescent="0.25"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</row>
    <row r="1161" spans="12:43" x14ac:dyDescent="0.25"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</row>
    <row r="1162" spans="12:43" x14ac:dyDescent="0.25"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</row>
    <row r="1163" spans="12:43" x14ac:dyDescent="0.25"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</row>
    <row r="1164" spans="12:43" x14ac:dyDescent="0.25"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</row>
    <row r="1165" spans="12:43" x14ac:dyDescent="0.25"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</row>
    <row r="1166" spans="12:43" x14ac:dyDescent="0.25"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</row>
    <row r="1167" spans="12:43" x14ac:dyDescent="0.25"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</row>
    <row r="1168" spans="12:43" x14ac:dyDescent="0.25"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</row>
    <row r="1169" spans="12:43" x14ac:dyDescent="0.25"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</row>
    <row r="1170" spans="12:43" x14ac:dyDescent="0.25"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</row>
    <row r="1171" spans="12:43" x14ac:dyDescent="0.25"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</row>
    <row r="1172" spans="12:43" x14ac:dyDescent="0.25"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</row>
    <row r="1173" spans="12:43" x14ac:dyDescent="0.25"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</row>
    <row r="1174" spans="12:43" x14ac:dyDescent="0.25"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</row>
    <row r="1175" spans="12:43" x14ac:dyDescent="0.25"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</row>
    <row r="1176" spans="12:43" x14ac:dyDescent="0.25"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</row>
    <row r="1177" spans="12:43" x14ac:dyDescent="0.25"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</row>
    <row r="1178" spans="12:43" x14ac:dyDescent="0.25"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</row>
    <row r="1179" spans="12:43" x14ac:dyDescent="0.25"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</row>
    <row r="1180" spans="12:43" x14ac:dyDescent="0.25"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</row>
    <row r="1181" spans="12:43" x14ac:dyDescent="0.25"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</row>
    <row r="1182" spans="12:43" x14ac:dyDescent="0.25"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</row>
    <row r="1183" spans="12:43" x14ac:dyDescent="0.25"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</row>
    <row r="1184" spans="12:43" x14ac:dyDescent="0.25"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</row>
    <row r="1185" spans="12:43" x14ac:dyDescent="0.25"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</row>
    <row r="1186" spans="12:43" x14ac:dyDescent="0.25"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</row>
    <row r="1187" spans="12:43" x14ac:dyDescent="0.25"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</row>
    <row r="1188" spans="12:43" x14ac:dyDescent="0.25"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</row>
    <row r="1189" spans="12:43" x14ac:dyDescent="0.25"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</row>
    <row r="1190" spans="12:43" x14ac:dyDescent="0.25"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</row>
    <row r="1191" spans="12:43" x14ac:dyDescent="0.25"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</row>
    <row r="1192" spans="12:43" x14ac:dyDescent="0.25"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</row>
    <row r="1193" spans="12:43" x14ac:dyDescent="0.25"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</row>
    <row r="1194" spans="12:43" x14ac:dyDescent="0.25"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</row>
    <row r="1195" spans="12:43" x14ac:dyDescent="0.25"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12:43" x14ac:dyDescent="0.25"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</row>
    <row r="1197" spans="12:43" x14ac:dyDescent="0.25"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</row>
    <row r="1198" spans="12:43" x14ac:dyDescent="0.25"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</row>
    <row r="1199" spans="12:43" x14ac:dyDescent="0.25"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</row>
    <row r="1200" spans="12:43" x14ac:dyDescent="0.25"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</row>
    <row r="1201" spans="12:43" x14ac:dyDescent="0.25"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</row>
    <row r="1202" spans="12:43" x14ac:dyDescent="0.25"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</row>
    <row r="1203" spans="12:43" x14ac:dyDescent="0.25"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</row>
    <row r="1204" spans="12:43" x14ac:dyDescent="0.25"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</row>
    <row r="1205" spans="12:43" x14ac:dyDescent="0.25"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</row>
    <row r="1206" spans="12:43" x14ac:dyDescent="0.25"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</row>
    <row r="1207" spans="12:43" x14ac:dyDescent="0.25"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</row>
    <row r="1208" spans="12:43" x14ac:dyDescent="0.25"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</row>
    <row r="1209" spans="12:43" x14ac:dyDescent="0.25"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</row>
    <row r="1210" spans="12:43" x14ac:dyDescent="0.25"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</row>
    <row r="1211" spans="12:43" x14ac:dyDescent="0.25"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</row>
    <row r="1212" spans="12:43" x14ac:dyDescent="0.25"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</row>
    <row r="1213" spans="12:43" x14ac:dyDescent="0.25"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</row>
    <row r="1214" spans="12:43" x14ac:dyDescent="0.25"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</row>
    <row r="1215" spans="12:43" x14ac:dyDescent="0.25"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</row>
    <row r="1216" spans="12:43" x14ac:dyDescent="0.25"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</row>
    <row r="1217" spans="12:43" x14ac:dyDescent="0.25"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</row>
    <row r="1218" spans="12:43" x14ac:dyDescent="0.25"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</row>
    <row r="1219" spans="12:43" x14ac:dyDescent="0.25"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</row>
    <row r="1220" spans="12:43" x14ac:dyDescent="0.25"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</row>
    <row r="1221" spans="12:43" x14ac:dyDescent="0.25"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</row>
    <row r="1222" spans="12:43" x14ac:dyDescent="0.25"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</row>
    <row r="1223" spans="12:43" x14ac:dyDescent="0.25"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</row>
    <row r="1224" spans="12:43" x14ac:dyDescent="0.25"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</row>
    <row r="1225" spans="12:43" x14ac:dyDescent="0.25"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</row>
    <row r="1226" spans="12:43" x14ac:dyDescent="0.25"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</row>
    <row r="1227" spans="12:43" x14ac:dyDescent="0.25"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</row>
    <row r="1228" spans="12:43" x14ac:dyDescent="0.25"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</row>
    <row r="1229" spans="12:43" x14ac:dyDescent="0.25"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</row>
    <row r="1230" spans="12:43" x14ac:dyDescent="0.25"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</row>
    <row r="1231" spans="12:43" x14ac:dyDescent="0.25"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</row>
    <row r="1232" spans="12:43" x14ac:dyDescent="0.25"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</row>
    <row r="1233" spans="12:43" x14ac:dyDescent="0.25"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</row>
    <row r="1234" spans="12:43" x14ac:dyDescent="0.25"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</row>
    <row r="1235" spans="12:43" x14ac:dyDescent="0.25"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</row>
    <row r="1236" spans="12:43" x14ac:dyDescent="0.25"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</row>
    <row r="1237" spans="12:43" x14ac:dyDescent="0.25"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</row>
    <row r="1238" spans="12:43" x14ac:dyDescent="0.25"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</row>
    <row r="1239" spans="12:43" x14ac:dyDescent="0.25"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</row>
    <row r="1240" spans="12:43" x14ac:dyDescent="0.25"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</row>
    <row r="1241" spans="12:43" x14ac:dyDescent="0.25"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</row>
    <row r="1242" spans="12:43" x14ac:dyDescent="0.25"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</row>
    <row r="1243" spans="12:43" x14ac:dyDescent="0.25"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</row>
    <row r="1244" spans="12:43" x14ac:dyDescent="0.25"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</row>
    <row r="1245" spans="12:43" x14ac:dyDescent="0.25"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</row>
    <row r="1246" spans="12:43" x14ac:dyDescent="0.25"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</row>
    <row r="1247" spans="12:43" x14ac:dyDescent="0.25"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</row>
    <row r="1248" spans="12:43" x14ac:dyDescent="0.25"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</row>
    <row r="1249" spans="12:43" x14ac:dyDescent="0.25"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</row>
    <row r="1250" spans="12:43" x14ac:dyDescent="0.25"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</row>
    <row r="1251" spans="12:43" x14ac:dyDescent="0.25"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</row>
    <row r="1252" spans="12:43" x14ac:dyDescent="0.25"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</row>
    <row r="1253" spans="12:43" x14ac:dyDescent="0.25"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</row>
    <row r="1254" spans="12:43" x14ac:dyDescent="0.25"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</row>
    <row r="1255" spans="12:43" x14ac:dyDescent="0.25"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</row>
    <row r="1256" spans="12:43" x14ac:dyDescent="0.25"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</row>
    <row r="1257" spans="12:43" x14ac:dyDescent="0.25"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</row>
    <row r="1258" spans="12:43" x14ac:dyDescent="0.25"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</row>
    <row r="1259" spans="12:43" x14ac:dyDescent="0.25"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</row>
    <row r="1260" spans="12:43" x14ac:dyDescent="0.25"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</row>
    <row r="1261" spans="12:43" x14ac:dyDescent="0.25"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</row>
    <row r="1262" spans="12:43" x14ac:dyDescent="0.25"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</row>
    <row r="1263" spans="12:43" x14ac:dyDescent="0.25"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</row>
    <row r="1264" spans="12:43" x14ac:dyDescent="0.25"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</row>
    <row r="1265" spans="12:43" x14ac:dyDescent="0.25"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</row>
    <row r="1266" spans="12:43" x14ac:dyDescent="0.25"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</row>
    <row r="1267" spans="12:43" x14ac:dyDescent="0.25"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</row>
    <row r="1268" spans="12:43" x14ac:dyDescent="0.25"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</row>
    <row r="1269" spans="12:43" x14ac:dyDescent="0.25"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</row>
    <row r="1270" spans="12:43" x14ac:dyDescent="0.25"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</row>
    <row r="1271" spans="12:43" x14ac:dyDescent="0.25"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</row>
    <row r="1272" spans="12:43" x14ac:dyDescent="0.25"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</row>
    <row r="1273" spans="12:43" x14ac:dyDescent="0.25"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</row>
    <row r="1274" spans="12:43" x14ac:dyDescent="0.25"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</row>
    <row r="1275" spans="12:43" x14ac:dyDescent="0.25"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</row>
    <row r="1276" spans="12:43" x14ac:dyDescent="0.25"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</row>
    <row r="1277" spans="12:43" x14ac:dyDescent="0.25"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</row>
  </sheetData>
  <sheetProtection algorithmName="SHA-512" hashValue="vUdJv3qfniE0qMYdquVr4+w9zycYHaoYGEsMoJYwywB3ndpoRN1xrzbpns3z4Uuh93Y+dziqlFDIdRfEBt5TbQ==" saltValue="PT85nh6dxCqaNd6pTFBy2Q==" spinCount="100000" sheet="1" objects="1" scenarios="1" selectLockedCells="1"/>
  <dataValidations count="2">
    <dataValidation type="list" allowBlank="1" showInputMessage="1" showErrorMessage="1" sqref="D2">
      <formula1>$K$3:$K$12</formula1>
    </dataValidation>
    <dataValidation type="list" allowBlank="1" showInputMessage="1" showErrorMessage="1" sqref="D5">
      <formula1>$K$14:$K$17</formula1>
    </dataValidation>
  </dataValidations>
  <hyperlinks>
    <hyperlink ref="G4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R9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0" sqref="I10"/>
    </sheetView>
  </sheetViews>
  <sheetFormatPr baseColWidth="10" defaultRowHeight="15" x14ac:dyDescent="0.25"/>
  <cols>
    <col min="1" max="1" width="3.7109375" customWidth="1"/>
    <col min="2" max="2" width="7.42578125" customWidth="1"/>
    <col min="3" max="3" width="69.140625" customWidth="1"/>
    <col min="4" max="33" width="3.7109375" bestFit="1" customWidth="1"/>
    <col min="34" max="34" width="0" hidden="1" customWidth="1"/>
    <col min="35" max="35" width="11.42578125" hidden="1" customWidth="1"/>
    <col min="36" max="65" width="3.7109375" hidden="1" customWidth="1"/>
    <col min="66" max="66" width="11.42578125" hidden="1" customWidth="1"/>
  </cols>
  <sheetData>
    <row r="1" spans="1:96" x14ac:dyDescent="0.25">
      <c r="A1" s="16"/>
      <c r="B1" s="16"/>
      <c r="C1" s="16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</row>
    <row r="2" spans="1:96" ht="128.25" customHeight="1" x14ac:dyDescent="0.25">
      <c r="A2" s="16"/>
      <c r="B2" s="16"/>
      <c r="C2" s="92" t="s">
        <v>95</v>
      </c>
      <c r="D2" s="48" t="str">
        <f t="array" ref="D2:AG2">TRANSPOSE(ACCUEIL!C8:C37)</f>
        <v>eleve1</v>
      </c>
      <c r="E2" s="48" t="str">
        <v>eleve2</v>
      </c>
      <c r="F2" s="48" t="str">
        <v>eleve3</v>
      </c>
      <c r="G2" s="48" t="str">
        <v>eleve4</v>
      </c>
      <c r="H2" s="48" t="str">
        <v>eleve5</v>
      </c>
      <c r="I2" s="48" t="str">
        <v>eleve6</v>
      </c>
      <c r="J2" s="48">
        <v>0</v>
      </c>
      <c r="K2" s="48">
        <v>0</v>
      </c>
      <c r="L2" s="48">
        <v>0</v>
      </c>
      <c r="M2" s="48">
        <v>0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48">
        <v>0</v>
      </c>
      <c r="W2" s="48">
        <v>0</v>
      </c>
      <c r="X2" s="48">
        <v>0</v>
      </c>
      <c r="Y2" s="48">
        <v>0</v>
      </c>
      <c r="Z2" s="48">
        <v>0</v>
      </c>
      <c r="AA2" s="48">
        <v>0</v>
      </c>
      <c r="AB2" s="48">
        <v>0</v>
      </c>
      <c r="AC2" s="48">
        <v>0</v>
      </c>
      <c r="AD2" s="48">
        <v>0</v>
      </c>
      <c r="AE2" s="48">
        <v>0</v>
      </c>
      <c r="AF2" s="48">
        <v>0</v>
      </c>
      <c r="AG2" s="48">
        <v>0</v>
      </c>
      <c r="AJ2" s="2" t="str">
        <f>D2</f>
        <v>eleve1</v>
      </c>
      <c r="AK2" s="2" t="str">
        <f t="shared" ref="AK2:BK2" si="0">E2</f>
        <v>eleve2</v>
      </c>
      <c r="AL2" s="2" t="str">
        <f t="shared" si="0"/>
        <v>eleve3</v>
      </c>
      <c r="AM2" s="2" t="str">
        <f t="shared" si="0"/>
        <v>eleve4</v>
      </c>
      <c r="AN2" s="2" t="str">
        <f t="shared" si="0"/>
        <v>eleve5</v>
      </c>
      <c r="AO2" s="2" t="str">
        <f t="shared" si="0"/>
        <v>eleve6</v>
      </c>
      <c r="AP2" s="2">
        <f t="shared" si="0"/>
        <v>0</v>
      </c>
      <c r="AQ2" s="2">
        <f t="shared" si="0"/>
        <v>0</v>
      </c>
      <c r="AR2" s="2">
        <f t="shared" si="0"/>
        <v>0</v>
      </c>
      <c r="AS2" s="2">
        <f t="shared" si="0"/>
        <v>0</v>
      </c>
      <c r="AT2" s="2">
        <f t="shared" si="0"/>
        <v>0</v>
      </c>
      <c r="AU2" s="2">
        <f t="shared" si="0"/>
        <v>0</v>
      </c>
      <c r="AV2" s="2">
        <f t="shared" si="0"/>
        <v>0</v>
      </c>
      <c r="AW2" s="2">
        <f t="shared" si="0"/>
        <v>0</v>
      </c>
      <c r="AX2" s="2">
        <f t="shared" si="0"/>
        <v>0</v>
      </c>
      <c r="AY2" s="2">
        <f t="shared" si="0"/>
        <v>0</v>
      </c>
      <c r="AZ2" s="2">
        <f t="shared" si="0"/>
        <v>0</v>
      </c>
      <c r="BA2" s="2">
        <f t="shared" si="0"/>
        <v>0</v>
      </c>
      <c r="BB2" s="2">
        <f t="shared" si="0"/>
        <v>0</v>
      </c>
      <c r="BC2" s="2">
        <f t="shared" si="0"/>
        <v>0</v>
      </c>
      <c r="BD2" s="2">
        <f t="shared" si="0"/>
        <v>0</v>
      </c>
      <c r="BE2" s="2">
        <f t="shared" si="0"/>
        <v>0</v>
      </c>
      <c r="BF2" s="2">
        <f t="shared" si="0"/>
        <v>0</v>
      </c>
      <c r="BG2" s="2">
        <f t="shared" si="0"/>
        <v>0</v>
      </c>
      <c r="BH2" s="2">
        <f t="shared" si="0"/>
        <v>0</v>
      </c>
      <c r="BI2" s="2">
        <f t="shared" si="0"/>
        <v>0</v>
      </c>
      <c r="BJ2" s="2">
        <f t="shared" si="0"/>
        <v>0</v>
      </c>
      <c r="BK2" s="2">
        <f t="shared" si="0"/>
        <v>0</v>
      </c>
      <c r="BL2" s="2">
        <f>AF2</f>
        <v>0</v>
      </c>
      <c r="BM2" s="2">
        <f t="shared" ref="BM2" si="1">AG2</f>
        <v>0</v>
      </c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</row>
    <row r="3" spans="1:96" ht="16.5" customHeight="1" thickBot="1" x14ac:dyDescent="0.3"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</row>
    <row r="4" spans="1:96" ht="15.75" thickBot="1" x14ac:dyDescent="0.3">
      <c r="A4" s="23">
        <v>1</v>
      </c>
      <c r="B4" s="24" t="s">
        <v>8</v>
      </c>
      <c r="C4" s="25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J4" s="3">
        <f>SUM(AJ5:AJ7)</f>
        <v>3</v>
      </c>
      <c r="AK4" s="3">
        <f t="shared" ref="AK4:BM4" si="2">SUM(AK5:AK7)</f>
        <v>0</v>
      </c>
      <c r="AL4" s="3">
        <f t="shared" si="2"/>
        <v>3</v>
      </c>
      <c r="AM4" s="3">
        <f t="shared" si="2"/>
        <v>3</v>
      </c>
      <c r="AN4" s="3">
        <f t="shared" si="2"/>
        <v>3</v>
      </c>
      <c r="AO4" s="3">
        <f t="shared" si="2"/>
        <v>3</v>
      </c>
      <c r="AP4" s="3">
        <f t="shared" si="2"/>
        <v>0</v>
      </c>
      <c r="AQ4" s="3">
        <f t="shared" si="2"/>
        <v>0</v>
      </c>
      <c r="AR4" s="3">
        <f t="shared" si="2"/>
        <v>0</v>
      </c>
      <c r="AS4" s="3">
        <f t="shared" si="2"/>
        <v>0</v>
      </c>
      <c r="AT4" s="3">
        <f t="shared" si="2"/>
        <v>0</v>
      </c>
      <c r="AU4" s="3">
        <f t="shared" si="2"/>
        <v>0</v>
      </c>
      <c r="AV4" s="3">
        <f t="shared" si="2"/>
        <v>0</v>
      </c>
      <c r="AW4" s="3">
        <f t="shared" si="2"/>
        <v>0</v>
      </c>
      <c r="AX4" s="3">
        <f t="shared" si="2"/>
        <v>0</v>
      </c>
      <c r="AY4" s="3">
        <f t="shared" si="2"/>
        <v>0</v>
      </c>
      <c r="AZ4" s="3">
        <f t="shared" si="2"/>
        <v>0</v>
      </c>
      <c r="BA4" s="3">
        <f t="shared" si="2"/>
        <v>0</v>
      </c>
      <c r="BB4" s="3">
        <f t="shared" si="2"/>
        <v>0</v>
      </c>
      <c r="BC4" s="3">
        <f t="shared" si="2"/>
        <v>0</v>
      </c>
      <c r="BD4" s="3">
        <f t="shared" si="2"/>
        <v>0</v>
      </c>
      <c r="BE4" s="3">
        <f t="shared" si="2"/>
        <v>0</v>
      </c>
      <c r="BF4" s="3">
        <f t="shared" si="2"/>
        <v>0</v>
      </c>
      <c r="BG4" s="3">
        <f t="shared" si="2"/>
        <v>0</v>
      </c>
      <c r="BH4" s="3">
        <f t="shared" si="2"/>
        <v>0</v>
      </c>
      <c r="BI4" s="3">
        <f t="shared" si="2"/>
        <v>0</v>
      </c>
      <c r="BJ4" s="3">
        <f t="shared" si="2"/>
        <v>0</v>
      </c>
      <c r="BK4" s="3">
        <f t="shared" si="2"/>
        <v>0</v>
      </c>
      <c r="BL4" s="3">
        <f t="shared" si="2"/>
        <v>0</v>
      </c>
      <c r="BM4" s="3">
        <f t="shared" si="2"/>
        <v>0</v>
      </c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</row>
    <row r="5" spans="1:96" x14ac:dyDescent="0.25">
      <c r="A5" s="17">
        <v>2</v>
      </c>
      <c r="B5" s="14" t="s">
        <v>8</v>
      </c>
      <c r="C5" s="18" t="s">
        <v>35</v>
      </c>
      <c r="D5" s="80" t="s">
        <v>100</v>
      </c>
      <c r="E5" s="80"/>
      <c r="F5" s="80" t="s">
        <v>100</v>
      </c>
      <c r="G5" s="80" t="s">
        <v>100</v>
      </c>
      <c r="H5" s="80" t="s">
        <v>100</v>
      </c>
      <c r="I5" s="80" t="s">
        <v>100</v>
      </c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J5">
        <f>IF(ISBLANK(D5),"",1)</f>
        <v>1</v>
      </c>
      <c r="AK5" t="str">
        <f t="shared" ref="AK5:BM7" si="3">IF(ISBLANK(E5),"",1)</f>
        <v/>
      </c>
      <c r="AL5">
        <f t="shared" si="3"/>
        <v>1</v>
      </c>
      <c r="AM5">
        <f t="shared" si="3"/>
        <v>1</v>
      </c>
      <c r="AN5">
        <f t="shared" si="3"/>
        <v>1</v>
      </c>
      <c r="AO5">
        <f t="shared" si="3"/>
        <v>1</v>
      </c>
      <c r="AP5" t="str">
        <f t="shared" si="3"/>
        <v/>
      </c>
      <c r="AQ5" t="str">
        <f t="shared" si="3"/>
        <v/>
      </c>
      <c r="AR5" t="str">
        <f t="shared" si="3"/>
        <v/>
      </c>
      <c r="AS5" t="str">
        <f t="shared" si="3"/>
        <v/>
      </c>
      <c r="AT5" t="str">
        <f t="shared" si="3"/>
        <v/>
      </c>
      <c r="AU5" t="str">
        <f t="shared" si="3"/>
        <v/>
      </c>
      <c r="AV5" t="str">
        <f t="shared" si="3"/>
        <v/>
      </c>
      <c r="AW5" t="str">
        <f t="shared" si="3"/>
        <v/>
      </c>
      <c r="AX5" t="str">
        <f t="shared" si="3"/>
        <v/>
      </c>
      <c r="AY5" t="str">
        <f t="shared" si="3"/>
        <v/>
      </c>
      <c r="AZ5" t="str">
        <f t="shared" si="3"/>
        <v/>
      </c>
      <c r="BA5" t="str">
        <f t="shared" si="3"/>
        <v/>
      </c>
      <c r="BB5" t="str">
        <f t="shared" si="3"/>
        <v/>
      </c>
      <c r="BC5" t="str">
        <f t="shared" si="3"/>
        <v/>
      </c>
      <c r="BD5" t="str">
        <f t="shared" si="3"/>
        <v/>
      </c>
      <c r="BE5" t="str">
        <f t="shared" si="3"/>
        <v/>
      </c>
      <c r="BF5" t="str">
        <f t="shared" si="3"/>
        <v/>
      </c>
      <c r="BG5" t="str">
        <f t="shared" si="3"/>
        <v/>
      </c>
      <c r="BH5" t="str">
        <f t="shared" si="3"/>
        <v/>
      </c>
      <c r="BI5" t="str">
        <f t="shared" si="3"/>
        <v/>
      </c>
      <c r="BJ5" t="str">
        <f t="shared" si="3"/>
        <v/>
      </c>
      <c r="BK5" t="str">
        <f t="shared" si="3"/>
        <v/>
      </c>
      <c r="BL5" t="str">
        <f t="shared" si="3"/>
        <v/>
      </c>
      <c r="BM5" t="str">
        <f t="shared" si="3"/>
        <v/>
      </c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</row>
    <row r="6" spans="1:96" x14ac:dyDescent="0.25">
      <c r="A6" s="17">
        <v>3</v>
      </c>
      <c r="B6" s="14" t="s">
        <v>8</v>
      </c>
      <c r="C6" s="18" t="s">
        <v>36</v>
      </c>
      <c r="D6" s="80" t="s">
        <v>100</v>
      </c>
      <c r="E6" s="80"/>
      <c r="F6" s="80" t="s">
        <v>100</v>
      </c>
      <c r="G6" s="80" t="s">
        <v>100</v>
      </c>
      <c r="H6" s="80" t="s">
        <v>100</v>
      </c>
      <c r="I6" s="80" t="s">
        <v>100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J6">
        <f t="shared" ref="AJ6:AJ7" si="4">IF(ISBLANK(D6),"",1)</f>
        <v>1</v>
      </c>
      <c r="AK6" t="str">
        <f t="shared" si="3"/>
        <v/>
      </c>
      <c r="AL6">
        <f t="shared" si="3"/>
        <v>1</v>
      </c>
      <c r="AM6">
        <f t="shared" si="3"/>
        <v>1</v>
      </c>
      <c r="AN6">
        <f t="shared" si="3"/>
        <v>1</v>
      </c>
      <c r="AO6">
        <f t="shared" si="3"/>
        <v>1</v>
      </c>
      <c r="AP6" t="str">
        <f t="shared" si="3"/>
        <v/>
      </c>
      <c r="AQ6" t="str">
        <f t="shared" si="3"/>
        <v/>
      </c>
      <c r="AR6" t="str">
        <f t="shared" si="3"/>
        <v/>
      </c>
      <c r="AS6" t="str">
        <f t="shared" si="3"/>
        <v/>
      </c>
      <c r="AT6" t="str">
        <f t="shared" si="3"/>
        <v/>
      </c>
      <c r="AU6" t="str">
        <f t="shared" si="3"/>
        <v/>
      </c>
      <c r="AV6" t="str">
        <f t="shared" si="3"/>
        <v/>
      </c>
      <c r="AW6" t="str">
        <f t="shared" si="3"/>
        <v/>
      </c>
      <c r="AX6" t="str">
        <f t="shared" si="3"/>
        <v/>
      </c>
      <c r="AY6" t="str">
        <f t="shared" si="3"/>
        <v/>
      </c>
      <c r="AZ6" t="str">
        <f t="shared" si="3"/>
        <v/>
      </c>
      <c r="BA6" t="str">
        <f t="shared" si="3"/>
        <v/>
      </c>
      <c r="BB6" t="str">
        <f t="shared" si="3"/>
        <v/>
      </c>
      <c r="BC6" t="str">
        <f t="shared" si="3"/>
        <v/>
      </c>
      <c r="BD6" t="str">
        <f t="shared" si="3"/>
        <v/>
      </c>
      <c r="BE6" t="str">
        <f t="shared" si="3"/>
        <v/>
      </c>
      <c r="BF6" t="str">
        <f t="shared" si="3"/>
        <v/>
      </c>
      <c r="BG6" t="str">
        <f t="shared" si="3"/>
        <v/>
      </c>
      <c r="BH6" t="str">
        <f t="shared" si="3"/>
        <v/>
      </c>
      <c r="BI6" t="str">
        <f t="shared" si="3"/>
        <v/>
      </c>
      <c r="BJ6" t="str">
        <f t="shared" si="3"/>
        <v/>
      </c>
      <c r="BK6" t="str">
        <f t="shared" si="3"/>
        <v/>
      </c>
      <c r="BL6" t="str">
        <f t="shared" si="3"/>
        <v/>
      </c>
      <c r="BM6" t="str">
        <f t="shared" si="3"/>
        <v/>
      </c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</row>
    <row r="7" spans="1:96" ht="15.75" thickBot="1" x14ac:dyDescent="0.3">
      <c r="A7" s="17">
        <v>4</v>
      </c>
      <c r="B7" s="14" t="s">
        <v>8</v>
      </c>
      <c r="C7" s="18" t="s">
        <v>62</v>
      </c>
      <c r="D7" s="80" t="s">
        <v>100</v>
      </c>
      <c r="E7" s="80"/>
      <c r="F7" s="80" t="s">
        <v>100</v>
      </c>
      <c r="G7" s="80" t="s">
        <v>100</v>
      </c>
      <c r="H7" s="80" t="s">
        <v>100</v>
      </c>
      <c r="I7" s="80" t="s">
        <v>100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J7">
        <f t="shared" si="4"/>
        <v>1</v>
      </c>
      <c r="AK7" t="str">
        <f t="shared" si="3"/>
        <v/>
      </c>
      <c r="AL7">
        <f t="shared" si="3"/>
        <v>1</v>
      </c>
      <c r="AM7">
        <f t="shared" si="3"/>
        <v>1</v>
      </c>
      <c r="AN7">
        <f t="shared" si="3"/>
        <v>1</v>
      </c>
      <c r="AO7">
        <f t="shared" si="3"/>
        <v>1</v>
      </c>
      <c r="AP7" t="str">
        <f t="shared" si="3"/>
        <v/>
      </c>
      <c r="AQ7" t="str">
        <f t="shared" si="3"/>
        <v/>
      </c>
      <c r="AR7" t="str">
        <f t="shared" si="3"/>
        <v/>
      </c>
      <c r="AS7" t="str">
        <f t="shared" si="3"/>
        <v/>
      </c>
      <c r="AT7" t="str">
        <f t="shared" si="3"/>
        <v/>
      </c>
      <c r="AU7" t="str">
        <f t="shared" si="3"/>
        <v/>
      </c>
      <c r="AV7" t="str">
        <f t="shared" si="3"/>
        <v/>
      </c>
      <c r="AW7" t="str">
        <f t="shared" si="3"/>
        <v/>
      </c>
      <c r="AX7" t="str">
        <f t="shared" si="3"/>
        <v/>
      </c>
      <c r="AY7" t="str">
        <f t="shared" si="3"/>
        <v/>
      </c>
      <c r="AZ7" t="str">
        <f t="shared" si="3"/>
        <v/>
      </c>
      <c r="BA7" t="str">
        <f t="shared" si="3"/>
        <v/>
      </c>
      <c r="BB7" t="str">
        <f t="shared" si="3"/>
        <v/>
      </c>
      <c r="BC7" t="str">
        <f t="shared" si="3"/>
        <v/>
      </c>
      <c r="BD7" t="str">
        <f t="shared" si="3"/>
        <v/>
      </c>
      <c r="BE7" t="str">
        <f t="shared" si="3"/>
        <v/>
      </c>
      <c r="BF7" t="str">
        <f t="shared" si="3"/>
        <v/>
      </c>
      <c r="BG7" t="str">
        <f t="shared" si="3"/>
        <v/>
      </c>
      <c r="BH7" t="str">
        <f t="shared" si="3"/>
        <v/>
      </c>
      <c r="BI7" t="str">
        <f t="shared" si="3"/>
        <v/>
      </c>
      <c r="BJ7" t="str">
        <f t="shared" si="3"/>
        <v/>
      </c>
      <c r="BK7" t="str">
        <f t="shared" si="3"/>
        <v/>
      </c>
      <c r="BL7" t="str">
        <f t="shared" si="3"/>
        <v/>
      </c>
      <c r="BM7" t="str">
        <f t="shared" si="3"/>
        <v/>
      </c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</row>
    <row r="8" spans="1:96" ht="45.75" thickBot="1" x14ac:dyDescent="0.3">
      <c r="A8" s="28">
        <v>5</v>
      </c>
      <c r="B8" s="29" t="s">
        <v>8</v>
      </c>
      <c r="C8" s="30" t="s">
        <v>20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J8" s="3">
        <f>SUM(AJ9:AJ10)</f>
        <v>1</v>
      </c>
      <c r="AK8" s="3">
        <f t="shared" ref="AK8:BM8" si="5">SUM(AK9:AK10)</f>
        <v>0</v>
      </c>
      <c r="AL8" s="3">
        <f t="shared" si="5"/>
        <v>1</v>
      </c>
      <c r="AM8" s="3">
        <f t="shared" si="5"/>
        <v>1</v>
      </c>
      <c r="AN8" s="3">
        <f t="shared" si="5"/>
        <v>2</v>
      </c>
      <c r="AO8" s="3">
        <f t="shared" si="5"/>
        <v>2</v>
      </c>
      <c r="AP8" s="3">
        <f t="shared" si="5"/>
        <v>0</v>
      </c>
      <c r="AQ8" s="3">
        <f t="shared" si="5"/>
        <v>0</v>
      </c>
      <c r="AR8" s="3">
        <f t="shared" si="5"/>
        <v>0</v>
      </c>
      <c r="AS8" s="3">
        <f t="shared" si="5"/>
        <v>0</v>
      </c>
      <c r="AT8" s="3">
        <f t="shared" si="5"/>
        <v>0</v>
      </c>
      <c r="AU8" s="3">
        <f t="shared" si="5"/>
        <v>0</v>
      </c>
      <c r="AV8" s="3">
        <f t="shared" si="5"/>
        <v>0</v>
      </c>
      <c r="AW8" s="3">
        <f t="shared" si="5"/>
        <v>0</v>
      </c>
      <c r="AX8" s="3">
        <f t="shared" si="5"/>
        <v>0</v>
      </c>
      <c r="AY8" s="3">
        <f t="shared" si="5"/>
        <v>0</v>
      </c>
      <c r="AZ8" s="3">
        <f t="shared" si="5"/>
        <v>0</v>
      </c>
      <c r="BA8" s="3">
        <f t="shared" si="5"/>
        <v>0</v>
      </c>
      <c r="BB8" s="3">
        <f t="shared" si="5"/>
        <v>0</v>
      </c>
      <c r="BC8" s="3">
        <f t="shared" si="5"/>
        <v>0</v>
      </c>
      <c r="BD8" s="3">
        <f t="shared" si="5"/>
        <v>0</v>
      </c>
      <c r="BE8" s="3">
        <f t="shared" si="5"/>
        <v>0</v>
      </c>
      <c r="BF8" s="3">
        <f t="shared" si="5"/>
        <v>0</v>
      </c>
      <c r="BG8" s="3">
        <f t="shared" si="5"/>
        <v>0</v>
      </c>
      <c r="BH8" s="3">
        <f t="shared" si="5"/>
        <v>0</v>
      </c>
      <c r="BI8" s="3">
        <f t="shared" si="5"/>
        <v>0</v>
      </c>
      <c r="BJ8" s="3">
        <f t="shared" si="5"/>
        <v>0</v>
      </c>
      <c r="BK8" s="3">
        <f t="shared" si="5"/>
        <v>0</v>
      </c>
      <c r="BL8" s="3">
        <f t="shared" si="5"/>
        <v>0</v>
      </c>
      <c r="BM8" s="3">
        <f t="shared" si="5"/>
        <v>0</v>
      </c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</row>
    <row r="9" spans="1:96" x14ac:dyDescent="0.25">
      <c r="A9" s="17">
        <v>6</v>
      </c>
      <c r="B9" s="14" t="s">
        <v>8</v>
      </c>
      <c r="C9" s="13" t="s">
        <v>37</v>
      </c>
      <c r="D9" s="80"/>
      <c r="E9" s="80"/>
      <c r="F9" s="80"/>
      <c r="G9" s="80"/>
      <c r="H9" s="80" t="s">
        <v>100</v>
      </c>
      <c r="I9" s="80" t="s">
        <v>100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/>
      <c r="AJ9" t="str">
        <f>IF(ISBLANK(D9),"",1)</f>
        <v/>
      </c>
      <c r="AK9" t="str">
        <f t="shared" ref="AK9:BM10" si="6">IF(ISBLANK(E9),"",1)</f>
        <v/>
      </c>
      <c r="AL9" t="str">
        <f t="shared" si="6"/>
        <v/>
      </c>
      <c r="AM9" t="str">
        <f t="shared" si="6"/>
        <v/>
      </c>
      <c r="AN9">
        <f t="shared" si="6"/>
        <v>1</v>
      </c>
      <c r="AO9">
        <f t="shared" si="6"/>
        <v>1</v>
      </c>
      <c r="AP9" t="str">
        <f t="shared" si="6"/>
        <v/>
      </c>
      <c r="AQ9" t="str">
        <f t="shared" si="6"/>
        <v/>
      </c>
      <c r="AR9" t="str">
        <f t="shared" si="6"/>
        <v/>
      </c>
      <c r="AS9" t="str">
        <f t="shared" si="6"/>
        <v/>
      </c>
      <c r="AT9" t="str">
        <f t="shared" si="6"/>
        <v/>
      </c>
      <c r="AU9" t="str">
        <f t="shared" si="6"/>
        <v/>
      </c>
      <c r="AV9" t="str">
        <f t="shared" si="6"/>
        <v/>
      </c>
      <c r="AW9" t="str">
        <f t="shared" si="6"/>
        <v/>
      </c>
      <c r="AX9" t="str">
        <f t="shared" si="6"/>
        <v/>
      </c>
      <c r="AY9" t="str">
        <f t="shared" si="6"/>
        <v/>
      </c>
      <c r="AZ9" t="str">
        <f t="shared" si="6"/>
        <v/>
      </c>
      <c r="BA9" t="str">
        <f t="shared" si="6"/>
        <v/>
      </c>
      <c r="BB9" t="str">
        <f t="shared" si="6"/>
        <v/>
      </c>
      <c r="BC9" t="str">
        <f t="shared" si="6"/>
        <v/>
      </c>
      <c r="BD9" t="str">
        <f t="shared" si="6"/>
        <v/>
      </c>
      <c r="BE9" t="str">
        <f t="shared" si="6"/>
        <v/>
      </c>
      <c r="BF9" t="str">
        <f t="shared" si="6"/>
        <v/>
      </c>
      <c r="BG9" t="str">
        <f t="shared" si="6"/>
        <v/>
      </c>
      <c r="BH9" t="str">
        <f t="shared" si="6"/>
        <v/>
      </c>
      <c r="BI9" t="str">
        <f t="shared" si="6"/>
        <v/>
      </c>
      <c r="BJ9" t="str">
        <f t="shared" si="6"/>
        <v/>
      </c>
      <c r="BK9" t="str">
        <f t="shared" si="6"/>
        <v/>
      </c>
      <c r="BL9" t="str">
        <f t="shared" si="6"/>
        <v/>
      </c>
      <c r="BM9" t="str">
        <f t="shared" si="6"/>
        <v/>
      </c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</row>
    <row r="10" spans="1:96" ht="15.75" thickBot="1" x14ac:dyDescent="0.3">
      <c r="A10" s="17">
        <v>7</v>
      </c>
      <c r="B10" s="14" t="s">
        <v>8</v>
      </c>
      <c r="C10" s="18" t="s">
        <v>38</v>
      </c>
      <c r="D10" s="80" t="s">
        <v>100</v>
      </c>
      <c r="E10" s="80"/>
      <c r="F10" s="80" t="s">
        <v>100</v>
      </c>
      <c r="G10" s="80" t="s">
        <v>100</v>
      </c>
      <c r="H10" s="80" t="s">
        <v>100</v>
      </c>
      <c r="I10" s="80" t="s">
        <v>100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  <c r="AJ10">
        <f>IF(ISBLANK(D10),"",1)</f>
        <v>1</v>
      </c>
      <c r="AK10" t="str">
        <f t="shared" si="6"/>
        <v/>
      </c>
      <c r="AL10">
        <f t="shared" si="6"/>
        <v>1</v>
      </c>
      <c r="AM10">
        <f t="shared" si="6"/>
        <v>1</v>
      </c>
      <c r="AN10">
        <f t="shared" si="6"/>
        <v>1</v>
      </c>
      <c r="AO10">
        <f t="shared" si="6"/>
        <v>1</v>
      </c>
      <c r="AP10" t="str">
        <f t="shared" si="6"/>
        <v/>
      </c>
      <c r="AQ10" t="str">
        <f t="shared" si="6"/>
        <v/>
      </c>
      <c r="AR10" t="str">
        <f t="shared" si="6"/>
        <v/>
      </c>
      <c r="AS10" t="str">
        <f t="shared" si="6"/>
        <v/>
      </c>
      <c r="AT10" t="str">
        <f t="shared" si="6"/>
        <v/>
      </c>
      <c r="AU10" t="str">
        <f t="shared" si="6"/>
        <v/>
      </c>
      <c r="AV10" t="str">
        <f t="shared" si="6"/>
        <v/>
      </c>
      <c r="AW10" t="str">
        <f t="shared" si="6"/>
        <v/>
      </c>
      <c r="AX10" t="str">
        <f t="shared" si="6"/>
        <v/>
      </c>
      <c r="AY10" t="str">
        <f t="shared" si="6"/>
        <v/>
      </c>
      <c r="AZ10" t="str">
        <f t="shared" si="6"/>
        <v/>
      </c>
      <c r="BA10" t="str">
        <f t="shared" si="6"/>
        <v/>
      </c>
      <c r="BB10" t="str">
        <f t="shared" si="6"/>
        <v/>
      </c>
      <c r="BC10" t="str">
        <f t="shared" si="6"/>
        <v/>
      </c>
      <c r="BD10" t="str">
        <f t="shared" si="6"/>
        <v/>
      </c>
      <c r="BE10" t="str">
        <f t="shared" si="6"/>
        <v/>
      </c>
      <c r="BF10" t="str">
        <f t="shared" si="6"/>
        <v/>
      </c>
      <c r="BG10" t="str">
        <f t="shared" si="6"/>
        <v/>
      </c>
      <c r="BH10" t="str">
        <f t="shared" si="6"/>
        <v/>
      </c>
      <c r="BI10" t="str">
        <f t="shared" si="6"/>
        <v/>
      </c>
      <c r="BJ10" t="str">
        <f t="shared" si="6"/>
        <v/>
      </c>
      <c r="BK10" t="str">
        <f t="shared" si="6"/>
        <v/>
      </c>
      <c r="BL10" t="str">
        <f t="shared" si="6"/>
        <v/>
      </c>
      <c r="BM10" t="str">
        <f t="shared" si="6"/>
        <v/>
      </c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</row>
    <row r="11" spans="1:96" ht="15.75" thickBot="1" x14ac:dyDescent="0.3">
      <c r="A11" s="23">
        <v>8</v>
      </c>
      <c r="B11" s="24" t="s">
        <v>8</v>
      </c>
      <c r="C11" s="25" t="s">
        <v>21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J11" s="3">
        <f>SUM(AJ12)</f>
        <v>1</v>
      </c>
      <c r="AK11" s="3">
        <f t="shared" ref="AK11:BM11" si="7">SUM(AK12)</f>
        <v>1</v>
      </c>
      <c r="AL11" s="3">
        <f t="shared" si="7"/>
        <v>1</v>
      </c>
      <c r="AM11" s="3">
        <f t="shared" si="7"/>
        <v>1</v>
      </c>
      <c r="AN11" s="3">
        <f t="shared" si="7"/>
        <v>1</v>
      </c>
      <c r="AO11" s="3">
        <f t="shared" si="7"/>
        <v>1</v>
      </c>
      <c r="AP11" s="3">
        <f t="shared" si="7"/>
        <v>0</v>
      </c>
      <c r="AQ11" s="3">
        <f t="shared" si="7"/>
        <v>0</v>
      </c>
      <c r="AR11" s="3">
        <f t="shared" si="7"/>
        <v>0</v>
      </c>
      <c r="AS11" s="3">
        <f t="shared" si="7"/>
        <v>0</v>
      </c>
      <c r="AT11" s="3">
        <f t="shared" si="7"/>
        <v>0</v>
      </c>
      <c r="AU11" s="3">
        <f t="shared" si="7"/>
        <v>0</v>
      </c>
      <c r="AV11" s="3">
        <f t="shared" si="7"/>
        <v>0</v>
      </c>
      <c r="AW11" s="3">
        <f t="shared" si="7"/>
        <v>0</v>
      </c>
      <c r="AX11" s="3">
        <f t="shared" si="7"/>
        <v>0</v>
      </c>
      <c r="AY11" s="3">
        <f t="shared" si="7"/>
        <v>0</v>
      </c>
      <c r="AZ11" s="3">
        <f t="shared" si="7"/>
        <v>0</v>
      </c>
      <c r="BA11" s="3">
        <f t="shared" si="7"/>
        <v>0</v>
      </c>
      <c r="BB11" s="3">
        <f t="shared" si="7"/>
        <v>0</v>
      </c>
      <c r="BC11" s="3">
        <f t="shared" si="7"/>
        <v>0</v>
      </c>
      <c r="BD11" s="3">
        <f t="shared" si="7"/>
        <v>0</v>
      </c>
      <c r="BE11" s="3">
        <f t="shared" si="7"/>
        <v>0</v>
      </c>
      <c r="BF11" s="3">
        <f t="shared" si="7"/>
        <v>0</v>
      </c>
      <c r="BG11" s="3">
        <f t="shared" si="7"/>
        <v>0</v>
      </c>
      <c r="BH11" s="3">
        <f t="shared" si="7"/>
        <v>0</v>
      </c>
      <c r="BI11" s="3">
        <f t="shared" si="7"/>
        <v>0</v>
      </c>
      <c r="BJ11" s="3">
        <f t="shared" si="7"/>
        <v>0</v>
      </c>
      <c r="BK11" s="3">
        <f t="shared" si="7"/>
        <v>0</v>
      </c>
      <c r="BL11" s="3">
        <f t="shared" si="7"/>
        <v>0</v>
      </c>
      <c r="BM11" s="3">
        <f t="shared" si="7"/>
        <v>0</v>
      </c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</row>
    <row r="12" spans="1:96" ht="15.75" thickBot="1" x14ac:dyDescent="0.3">
      <c r="A12" s="17">
        <v>9</v>
      </c>
      <c r="B12" s="14" t="s">
        <v>8</v>
      </c>
      <c r="C12" s="18" t="s">
        <v>39</v>
      </c>
      <c r="D12" s="80" t="s">
        <v>100</v>
      </c>
      <c r="E12" s="80" t="s">
        <v>100</v>
      </c>
      <c r="F12" s="80" t="s">
        <v>100</v>
      </c>
      <c r="G12" s="80" t="s">
        <v>100</v>
      </c>
      <c r="H12" s="80" t="s">
        <v>100</v>
      </c>
      <c r="I12" s="80" t="s">
        <v>100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J12">
        <f>IF(ISBLANK(D12),"",1)</f>
        <v>1</v>
      </c>
      <c r="AK12">
        <f t="shared" ref="AK12:BM12" si="8">IF(ISBLANK(E12),"",1)</f>
        <v>1</v>
      </c>
      <c r="AL12">
        <f t="shared" si="8"/>
        <v>1</v>
      </c>
      <c r="AM12">
        <f t="shared" si="8"/>
        <v>1</v>
      </c>
      <c r="AN12">
        <f t="shared" si="8"/>
        <v>1</v>
      </c>
      <c r="AO12">
        <f t="shared" si="8"/>
        <v>1</v>
      </c>
      <c r="AP12" t="str">
        <f t="shared" si="8"/>
        <v/>
      </c>
      <c r="AQ12" t="str">
        <f t="shared" si="8"/>
        <v/>
      </c>
      <c r="AR12" t="str">
        <f t="shared" si="8"/>
        <v/>
      </c>
      <c r="AS12" t="str">
        <f t="shared" si="8"/>
        <v/>
      </c>
      <c r="AT12" t="str">
        <f t="shared" si="8"/>
        <v/>
      </c>
      <c r="AU12" t="str">
        <f t="shared" si="8"/>
        <v/>
      </c>
      <c r="AV12" t="str">
        <f t="shared" si="8"/>
        <v/>
      </c>
      <c r="AW12" t="str">
        <f t="shared" si="8"/>
        <v/>
      </c>
      <c r="AX12" t="str">
        <f t="shared" si="8"/>
        <v/>
      </c>
      <c r="AY12" t="str">
        <f t="shared" si="8"/>
        <v/>
      </c>
      <c r="AZ12" t="str">
        <f t="shared" si="8"/>
        <v/>
      </c>
      <c r="BA12" t="str">
        <f t="shared" si="8"/>
        <v/>
      </c>
      <c r="BB12" t="str">
        <f t="shared" si="8"/>
        <v/>
      </c>
      <c r="BC12" t="str">
        <f t="shared" si="8"/>
        <v/>
      </c>
      <c r="BD12" t="str">
        <f t="shared" si="8"/>
        <v/>
      </c>
      <c r="BE12" t="str">
        <f t="shared" si="8"/>
        <v/>
      </c>
      <c r="BF12" t="str">
        <f t="shared" si="8"/>
        <v/>
      </c>
      <c r="BG12" t="str">
        <f t="shared" si="8"/>
        <v/>
      </c>
      <c r="BH12" t="str">
        <f t="shared" si="8"/>
        <v/>
      </c>
      <c r="BI12" t="str">
        <f t="shared" si="8"/>
        <v/>
      </c>
      <c r="BJ12" t="str">
        <f t="shared" si="8"/>
        <v/>
      </c>
      <c r="BK12" t="str">
        <f t="shared" si="8"/>
        <v/>
      </c>
      <c r="BL12" t="str">
        <f t="shared" si="8"/>
        <v/>
      </c>
      <c r="BM12" t="str">
        <f t="shared" si="8"/>
        <v/>
      </c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</row>
    <row r="13" spans="1:96" ht="15.75" thickBot="1" x14ac:dyDescent="0.3">
      <c r="A13" s="23">
        <v>10</v>
      </c>
      <c r="B13" s="24" t="s">
        <v>8</v>
      </c>
      <c r="C13" s="25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J13" s="3">
        <f>SUM(AJ14)</f>
        <v>1</v>
      </c>
      <c r="AK13" s="3">
        <f t="shared" ref="AK13:BM13" si="9">SUM(AK14)</f>
        <v>1</v>
      </c>
      <c r="AL13" s="3">
        <f t="shared" si="9"/>
        <v>1</v>
      </c>
      <c r="AM13" s="3">
        <f t="shared" si="9"/>
        <v>1</v>
      </c>
      <c r="AN13" s="3">
        <f t="shared" si="9"/>
        <v>1</v>
      </c>
      <c r="AO13" s="3">
        <f t="shared" si="9"/>
        <v>1</v>
      </c>
      <c r="AP13" s="3">
        <f t="shared" si="9"/>
        <v>0</v>
      </c>
      <c r="AQ13" s="3">
        <f t="shared" si="9"/>
        <v>0</v>
      </c>
      <c r="AR13" s="3">
        <f t="shared" si="9"/>
        <v>0</v>
      </c>
      <c r="AS13" s="3">
        <f t="shared" si="9"/>
        <v>0</v>
      </c>
      <c r="AT13" s="3">
        <f t="shared" si="9"/>
        <v>0</v>
      </c>
      <c r="AU13" s="3">
        <f t="shared" si="9"/>
        <v>0</v>
      </c>
      <c r="AV13" s="3">
        <f t="shared" si="9"/>
        <v>0</v>
      </c>
      <c r="AW13" s="3">
        <f t="shared" si="9"/>
        <v>0</v>
      </c>
      <c r="AX13" s="3">
        <f t="shared" si="9"/>
        <v>0</v>
      </c>
      <c r="AY13" s="3">
        <f t="shared" si="9"/>
        <v>0</v>
      </c>
      <c r="AZ13" s="3">
        <f t="shared" si="9"/>
        <v>0</v>
      </c>
      <c r="BA13" s="3">
        <f t="shared" si="9"/>
        <v>0</v>
      </c>
      <c r="BB13" s="3">
        <f t="shared" si="9"/>
        <v>0</v>
      </c>
      <c r="BC13" s="3">
        <f t="shared" si="9"/>
        <v>0</v>
      </c>
      <c r="BD13" s="3">
        <f t="shared" si="9"/>
        <v>0</v>
      </c>
      <c r="BE13" s="3">
        <f t="shared" si="9"/>
        <v>0</v>
      </c>
      <c r="BF13" s="3">
        <f t="shared" si="9"/>
        <v>0</v>
      </c>
      <c r="BG13" s="3">
        <f t="shared" si="9"/>
        <v>0</v>
      </c>
      <c r="BH13" s="3">
        <f t="shared" si="9"/>
        <v>0</v>
      </c>
      <c r="BI13" s="3">
        <f t="shared" si="9"/>
        <v>0</v>
      </c>
      <c r="BJ13" s="3">
        <f t="shared" si="9"/>
        <v>0</v>
      </c>
      <c r="BK13" s="3">
        <f t="shared" si="9"/>
        <v>0</v>
      </c>
      <c r="BL13" s="3">
        <f t="shared" si="9"/>
        <v>0</v>
      </c>
      <c r="BM13" s="3">
        <f t="shared" si="9"/>
        <v>0</v>
      </c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</row>
    <row r="14" spans="1:96" ht="15.75" thickBot="1" x14ac:dyDescent="0.3">
      <c r="A14" s="17">
        <v>11</v>
      </c>
      <c r="B14" s="14" t="s">
        <v>8</v>
      </c>
      <c r="C14" s="18" t="s">
        <v>40</v>
      </c>
      <c r="D14" s="80" t="s">
        <v>100</v>
      </c>
      <c r="E14" s="80" t="s">
        <v>100</v>
      </c>
      <c r="F14" s="80" t="s">
        <v>100</v>
      </c>
      <c r="G14" s="80" t="s">
        <v>100</v>
      </c>
      <c r="H14" s="80" t="s">
        <v>100</v>
      </c>
      <c r="I14" s="80" t="s">
        <v>100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J14">
        <f>IF(ISBLANK(D14),"",1)</f>
        <v>1</v>
      </c>
      <c r="AK14">
        <f t="shared" ref="AK14:BM14" si="10">IF(ISBLANK(E14),"",1)</f>
        <v>1</v>
      </c>
      <c r="AL14">
        <f t="shared" si="10"/>
        <v>1</v>
      </c>
      <c r="AM14">
        <f t="shared" si="10"/>
        <v>1</v>
      </c>
      <c r="AN14">
        <f t="shared" si="10"/>
        <v>1</v>
      </c>
      <c r="AO14">
        <f t="shared" si="10"/>
        <v>1</v>
      </c>
      <c r="AP14" t="str">
        <f t="shared" si="10"/>
        <v/>
      </c>
      <c r="AQ14" t="str">
        <f t="shared" si="10"/>
        <v/>
      </c>
      <c r="AR14" t="str">
        <f t="shared" si="10"/>
        <v/>
      </c>
      <c r="AS14" t="str">
        <f t="shared" si="10"/>
        <v/>
      </c>
      <c r="AT14" t="str">
        <f t="shared" si="10"/>
        <v/>
      </c>
      <c r="AU14" t="str">
        <f t="shared" si="10"/>
        <v/>
      </c>
      <c r="AV14" t="str">
        <f t="shared" si="10"/>
        <v/>
      </c>
      <c r="AW14" t="str">
        <f t="shared" si="10"/>
        <v/>
      </c>
      <c r="AX14" t="str">
        <f t="shared" si="10"/>
        <v/>
      </c>
      <c r="AY14" t="str">
        <f t="shared" si="10"/>
        <v/>
      </c>
      <c r="AZ14" t="str">
        <f t="shared" si="10"/>
        <v/>
      </c>
      <c r="BA14" t="str">
        <f t="shared" si="10"/>
        <v/>
      </c>
      <c r="BB14" t="str">
        <f t="shared" si="10"/>
        <v/>
      </c>
      <c r="BC14" t="str">
        <f t="shared" si="10"/>
        <v/>
      </c>
      <c r="BD14" t="str">
        <f t="shared" si="10"/>
        <v/>
      </c>
      <c r="BE14" t="str">
        <f t="shared" si="10"/>
        <v/>
      </c>
      <c r="BF14" t="str">
        <f t="shared" si="10"/>
        <v/>
      </c>
      <c r="BG14" t="str">
        <f t="shared" si="10"/>
        <v/>
      </c>
      <c r="BH14" t="str">
        <f t="shared" si="10"/>
        <v/>
      </c>
      <c r="BI14" t="str">
        <f t="shared" si="10"/>
        <v/>
      </c>
      <c r="BJ14" t="str">
        <f t="shared" si="10"/>
        <v/>
      </c>
      <c r="BK14" t="str">
        <f t="shared" si="10"/>
        <v/>
      </c>
      <c r="BL14" t="str">
        <f t="shared" si="10"/>
        <v/>
      </c>
      <c r="BM14" t="str">
        <f t="shared" si="10"/>
        <v/>
      </c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</row>
    <row r="15" spans="1:96" ht="15.75" thickBot="1" x14ac:dyDescent="0.3">
      <c r="A15" s="23">
        <v>12</v>
      </c>
      <c r="B15" s="24" t="s">
        <v>8</v>
      </c>
      <c r="C15" s="25" t="s">
        <v>23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J15" s="3">
        <f>SUM(AJ16)</f>
        <v>1</v>
      </c>
      <c r="AK15" s="3">
        <f t="shared" ref="AK15:BM15" si="11">SUM(AK16)</f>
        <v>0</v>
      </c>
      <c r="AL15" s="3">
        <f t="shared" si="11"/>
        <v>0</v>
      </c>
      <c r="AM15" s="3">
        <f t="shared" si="11"/>
        <v>0</v>
      </c>
      <c r="AN15" s="3">
        <f t="shared" si="11"/>
        <v>0</v>
      </c>
      <c r="AO15" s="3">
        <f t="shared" si="11"/>
        <v>1</v>
      </c>
      <c r="AP15" s="3">
        <f t="shared" si="11"/>
        <v>0</v>
      </c>
      <c r="AQ15" s="3">
        <f t="shared" si="11"/>
        <v>0</v>
      </c>
      <c r="AR15" s="3">
        <f t="shared" si="11"/>
        <v>0</v>
      </c>
      <c r="AS15" s="3">
        <f t="shared" si="11"/>
        <v>0</v>
      </c>
      <c r="AT15" s="3">
        <f t="shared" si="11"/>
        <v>0</v>
      </c>
      <c r="AU15" s="3">
        <f t="shared" si="11"/>
        <v>0</v>
      </c>
      <c r="AV15" s="3">
        <f t="shared" si="11"/>
        <v>0</v>
      </c>
      <c r="AW15" s="3">
        <f t="shared" si="11"/>
        <v>0</v>
      </c>
      <c r="AX15" s="3">
        <f t="shared" si="11"/>
        <v>0</v>
      </c>
      <c r="AY15" s="3">
        <f t="shared" si="11"/>
        <v>0</v>
      </c>
      <c r="AZ15" s="3">
        <f t="shared" si="11"/>
        <v>0</v>
      </c>
      <c r="BA15" s="3">
        <f t="shared" si="11"/>
        <v>0</v>
      </c>
      <c r="BB15" s="3">
        <f t="shared" si="11"/>
        <v>0</v>
      </c>
      <c r="BC15" s="3">
        <f t="shared" si="11"/>
        <v>0</v>
      </c>
      <c r="BD15" s="3">
        <f t="shared" si="11"/>
        <v>0</v>
      </c>
      <c r="BE15" s="3">
        <f t="shared" si="11"/>
        <v>0</v>
      </c>
      <c r="BF15" s="3">
        <f t="shared" si="11"/>
        <v>0</v>
      </c>
      <c r="BG15" s="3">
        <f t="shared" si="11"/>
        <v>0</v>
      </c>
      <c r="BH15" s="3">
        <f t="shared" si="11"/>
        <v>0</v>
      </c>
      <c r="BI15" s="3">
        <f t="shared" si="11"/>
        <v>0</v>
      </c>
      <c r="BJ15" s="3">
        <f t="shared" si="11"/>
        <v>0</v>
      </c>
      <c r="BK15" s="3">
        <f t="shared" si="11"/>
        <v>0</v>
      </c>
      <c r="BL15" s="3">
        <f t="shared" si="11"/>
        <v>0</v>
      </c>
      <c r="BM15" s="3">
        <f t="shared" si="11"/>
        <v>0</v>
      </c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</row>
    <row r="16" spans="1:96" ht="15.75" thickBot="1" x14ac:dyDescent="0.3">
      <c r="A16" s="17">
        <v>13</v>
      </c>
      <c r="B16" s="14" t="s">
        <v>8</v>
      </c>
      <c r="C16" s="13" t="s">
        <v>57</v>
      </c>
      <c r="D16" s="80" t="s">
        <v>100</v>
      </c>
      <c r="E16" s="80"/>
      <c r="F16" s="80"/>
      <c r="G16" s="80"/>
      <c r="H16" s="80"/>
      <c r="I16" s="80" t="s">
        <v>100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J16">
        <f>IF(ISBLANK(D16),"",1)</f>
        <v>1</v>
      </c>
      <c r="AK16" t="str">
        <f t="shared" ref="AK16:BM16" si="12">IF(ISBLANK(E16),"",1)</f>
        <v/>
      </c>
      <c r="AL16" t="str">
        <f t="shared" si="12"/>
        <v/>
      </c>
      <c r="AM16" t="str">
        <f t="shared" si="12"/>
        <v/>
      </c>
      <c r="AN16" t="str">
        <f t="shared" si="12"/>
        <v/>
      </c>
      <c r="AO16">
        <f t="shared" si="12"/>
        <v>1</v>
      </c>
      <c r="AP16" t="str">
        <f t="shared" si="12"/>
        <v/>
      </c>
      <c r="AQ16" t="str">
        <f t="shared" si="12"/>
        <v/>
      </c>
      <c r="AR16" t="str">
        <f t="shared" si="12"/>
        <v/>
      </c>
      <c r="AS16" t="str">
        <f t="shared" si="12"/>
        <v/>
      </c>
      <c r="AT16" t="str">
        <f t="shared" si="12"/>
        <v/>
      </c>
      <c r="AU16" t="str">
        <f t="shared" si="12"/>
        <v/>
      </c>
      <c r="AV16" t="str">
        <f t="shared" si="12"/>
        <v/>
      </c>
      <c r="AW16" t="str">
        <f t="shared" si="12"/>
        <v/>
      </c>
      <c r="AX16" t="str">
        <f t="shared" si="12"/>
        <v/>
      </c>
      <c r="AY16" t="str">
        <f t="shared" si="12"/>
        <v/>
      </c>
      <c r="AZ16" t="str">
        <f t="shared" si="12"/>
        <v/>
      </c>
      <c r="BA16" t="str">
        <f t="shared" si="12"/>
        <v/>
      </c>
      <c r="BB16" t="str">
        <f t="shared" si="12"/>
        <v/>
      </c>
      <c r="BC16" t="str">
        <f t="shared" si="12"/>
        <v/>
      </c>
      <c r="BD16" t="str">
        <f t="shared" si="12"/>
        <v/>
      </c>
      <c r="BE16" t="str">
        <f t="shared" si="12"/>
        <v/>
      </c>
      <c r="BF16" t="str">
        <f t="shared" si="12"/>
        <v/>
      </c>
      <c r="BG16" t="str">
        <f t="shared" si="12"/>
        <v/>
      </c>
      <c r="BH16" t="str">
        <f t="shared" si="12"/>
        <v/>
      </c>
      <c r="BI16" t="str">
        <f t="shared" si="12"/>
        <v/>
      </c>
      <c r="BJ16" t="str">
        <f t="shared" si="12"/>
        <v/>
      </c>
      <c r="BK16" t="str">
        <f t="shared" si="12"/>
        <v/>
      </c>
      <c r="BL16" t="str">
        <f t="shared" si="12"/>
        <v/>
      </c>
      <c r="BM16" t="str">
        <f t="shared" si="12"/>
        <v/>
      </c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</row>
    <row r="17" spans="1:96" ht="15.75" thickBot="1" x14ac:dyDescent="0.3">
      <c r="A17" s="23">
        <v>14</v>
      </c>
      <c r="B17" s="24" t="s">
        <v>8</v>
      </c>
      <c r="C17" s="25" t="s">
        <v>24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J17" s="3">
        <f>SUM(AJ18)</f>
        <v>1</v>
      </c>
      <c r="AK17" s="3">
        <f t="shared" ref="AK17:BM17" si="13">SUM(AK18)</f>
        <v>1</v>
      </c>
      <c r="AL17" s="3">
        <f t="shared" si="13"/>
        <v>1</v>
      </c>
      <c r="AM17" s="3">
        <f t="shared" si="13"/>
        <v>1</v>
      </c>
      <c r="AN17" s="3">
        <f t="shared" si="13"/>
        <v>1</v>
      </c>
      <c r="AO17" s="3">
        <f t="shared" si="13"/>
        <v>1</v>
      </c>
      <c r="AP17" s="3">
        <f t="shared" si="13"/>
        <v>0</v>
      </c>
      <c r="AQ17" s="3">
        <f t="shared" si="13"/>
        <v>0</v>
      </c>
      <c r="AR17" s="3">
        <f t="shared" si="13"/>
        <v>0</v>
      </c>
      <c r="AS17" s="3">
        <f t="shared" si="13"/>
        <v>0</v>
      </c>
      <c r="AT17" s="3">
        <f t="shared" si="13"/>
        <v>0</v>
      </c>
      <c r="AU17" s="3">
        <f t="shared" si="13"/>
        <v>0</v>
      </c>
      <c r="AV17" s="3">
        <f t="shared" si="13"/>
        <v>0</v>
      </c>
      <c r="AW17" s="3">
        <f t="shared" si="13"/>
        <v>0</v>
      </c>
      <c r="AX17" s="3">
        <f t="shared" si="13"/>
        <v>0</v>
      </c>
      <c r="AY17" s="3">
        <f t="shared" si="13"/>
        <v>0</v>
      </c>
      <c r="AZ17" s="3">
        <f t="shared" si="13"/>
        <v>0</v>
      </c>
      <c r="BA17" s="3">
        <f t="shared" si="13"/>
        <v>0</v>
      </c>
      <c r="BB17" s="3">
        <f t="shared" si="13"/>
        <v>0</v>
      </c>
      <c r="BC17" s="3">
        <f t="shared" si="13"/>
        <v>0</v>
      </c>
      <c r="BD17" s="3">
        <f t="shared" si="13"/>
        <v>0</v>
      </c>
      <c r="BE17" s="3">
        <f t="shared" si="13"/>
        <v>0</v>
      </c>
      <c r="BF17" s="3">
        <f t="shared" si="13"/>
        <v>0</v>
      </c>
      <c r="BG17" s="3">
        <f t="shared" si="13"/>
        <v>0</v>
      </c>
      <c r="BH17" s="3">
        <f t="shared" si="13"/>
        <v>0</v>
      </c>
      <c r="BI17" s="3">
        <f t="shared" si="13"/>
        <v>0</v>
      </c>
      <c r="BJ17" s="3">
        <f t="shared" si="13"/>
        <v>0</v>
      </c>
      <c r="BK17" s="3">
        <f t="shared" si="13"/>
        <v>0</v>
      </c>
      <c r="BL17" s="3">
        <f t="shared" si="13"/>
        <v>0</v>
      </c>
      <c r="BM17" s="3">
        <f t="shared" si="13"/>
        <v>0</v>
      </c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</row>
    <row r="18" spans="1:96" ht="15.75" thickBot="1" x14ac:dyDescent="0.3">
      <c r="A18" s="17">
        <v>15</v>
      </c>
      <c r="B18" s="14" t="s">
        <v>8</v>
      </c>
      <c r="C18" s="18" t="s">
        <v>58</v>
      </c>
      <c r="D18" s="80" t="s">
        <v>100</v>
      </c>
      <c r="E18" s="80" t="s">
        <v>100</v>
      </c>
      <c r="F18" s="80" t="s">
        <v>100</v>
      </c>
      <c r="G18" s="80" t="s">
        <v>100</v>
      </c>
      <c r="H18" s="80" t="s">
        <v>100</v>
      </c>
      <c r="I18" s="80" t="s">
        <v>100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J18">
        <f>IF(ISBLANK(D18),"",1)</f>
        <v>1</v>
      </c>
      <c r="AK18">
        <f t="shared" ref="AK18:BM18" si="14">IF(ISBLANK(E18),"",1)</f>
        <v>1</v>
      </c>
      <c r="AL18">
        <f t="shared" si="14"/>
        <v>1</v>
      </c>
      <c r="AM18">
        <f t="shared" si="14"/>
        <v>1</v>
      </c>
      <c r="AN18">
        <f t="shared" si="14"/>
        <v>1</v>
      </c>
      <c r="AO18">
        <f t="shared" si="14"/>
        <v>1</v>
      </c>
      <c r="AP18" t="str">
        <f t="shared" si="14"/>
        <v/>
      </c>
      <c r="AQ18" t="str">
        <f t="shared" si="14"/>
        <v/>
      </c>
      <c r="AR18" t="str">
        <f t="shared" si="14"/>
        <v/>
      </c>
      <c r="AS18" t="str">
        <f t="shared" si="14"/>
        <v/>
      </c>
      <c r="AT18" t="str">
        <f t="shared" si="14"/>
        <v/>
      </c>
      <c r="AU18" t="str">
        <f t="shared" si="14"/>
        <v/>
      </c>
      <c r="AV18" t="str">
        <f t="shared" si="14"/>
        <v/>
      </c>
      <c r="AW18" t="str">
        <f t="shared" si="14"/>
        <v/>
      </c>
      <c r="AX18" t="str">
        <f t="shared" si="14"/>
        <v/>
      </c>
      <c r="AY18" t="str">
        <f t="shared" si="14"/>
        <v/>
      </c>
      <c r="AZ18" t="str">
        <f t="shared" si="14"/>
        <v/>
      </c>
      <c r="BA18" t="str">
        <f t="shared" si="14"/>
        <v/>
      </c>
      <c r="BB18" t="str">
        <f t="shared" si="14"/>
        <v/>
      </c>
      <c r="BC18" t="str">
        <f t="shared" si="14"/>
        <v/>
      </c>
      <c r="BD18" t="str">
        <f t="shared" si="14"/>
        <v/>
      </c>
      <c r="BE18" t="str">
        <f t="shared" si="14"/>
        <v/>
      </c>
      <c r="BF18" t="str">
        <f t="shared" si="14"/>
        <v/>
      </c>
      <c r="BG18" t="str">
        <f t="shared" si="14"/>
        <v/>
      </c>
      <c r="BH18" t="str">
        <f t="shared" si="14"/>
        <v/>
      </c>
      <c r="BI18" t="str">
        <f t="shared" si="14"/>
        <v/>
      </c>
      <c r="BJ18" t="str">
        <f t="shared" si="14"/>
        <v/>
      </c>
      <c r="BK18" t="str">
        <f t="shared" si="14"/>
        <v/>
      </c>
      <c r="BL18" t="str">
        <f t="shared" si="14"/>
        <v/>
      </c>
      <c r="BM18" t="str">
        <f t="shared" si="14"/>
        <v/>
      </c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</row>
    <row r="19" spans="1:96" ht="15.75" thickBot="1" x14ac:dyDescent="0.3">
      <c r="A19" s="23">
        <v>16</v>
      </c>
      <c r="B19" s="24" t="s">
        <v>8</v>
      </c>
      <c r="C19" s="25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J19" s="3">
        <f>SUM(AJ20)</f>
        <v>1</v>
      </c>
      <c r="AK19" s="3">
        <f t="shared" ref="AK19:BM19" si="15">SUM(AK20)</f>
        <v>0</v>
      </c>
      <c r="AL19" s="3">
        <f t="shared" si="15"/>
        <v>0</v>
      </c>
      <c r="AM19" s="3">
        <f t="shared" si="15"/>
        <v>0</v>
      </c>
      <c r="AN19" s="3">
        <f t="shared" si="15"/>
        <v>0</v>
      </c>
      <c r="AO19" s="3">
        <f t="shared" si="15"/>
        <v>1</v>
      </c>
      <c r="AP19" s="3">
        <f t="shared" si="15"/>
        <v>0</v>
      </c>
      <c r="AQ19" s="3">
        <f t="shared" si="15"/>
        <v>0</v>
      </c>
      <c r="AR19" s="3">
        <f t="shared" si="15"/>
        <v>0</v>
      </c>
      <c r="AS19" s="3">
        <f t="shared" si="15"/>
        <v>0</v>
      </c>
      <c r="AT19" s="3">
        <f t="shared" si="15"/>
        <v>0</v>
      </c>
      <c r="AU19" s="3">
        <f t="shared" si="15"/>
        <v>0</v>
      </c>
      <c r="AV19" s="3">
        <f t="shared" si="15"/>
        <v>0</v>
      </c>
      <c r="AW19" s="3">
        <f t="shared" si="15"/>
        <v>0</v>
      </c>
      <c r="AX19" s="3">
        <f t="shared" si="15"/>
        <v>0</v>
      </c>
      <c r="AY19" s="3">
        <f t="shared" si="15"/>
        <v>0</v>
      </c>
      <c r="AZ19" s="3">
        <f t="shared" si="15"/>
        <v>0</v>
      </c>
      <c r="BA19" s="3">
        <f t="shared" si="15"/>
        <v>0</v>
      </c>
      <c r="BB19" s="3">
        <f t="shared" si="15"/>
        <v>0</v>
      </c>
      <c r="BC19" s="3">
        <f t="shared" si="15"/>
        <v>0</v>
      </c>
      <c r="BD19" s="3">
        <f t="shared" si="15"/>
        <v>0</v>
      </c>
      <c r="BE19" s="3">
        <f t="shared" si="15"/>
        <v>0</v>
      </c>
      <c r="BF19" s="3">
        <f t="shared" si="15"/>
        <v>0</v>
      </c>
      <c r="BG19" s="3">
        <f t="shared" si="15"/>
        <v>0</v>
      </c>
      <c r="BH19" s="3">
        <f t="shared" si="15"/>
        <v>0</v>
      </c>
      <c r="BI19" s="3">
        <f t="shared" si="15"/>
        <v>0</v>
      </c>
      <c r="BJ19" s="3">
        <f t="shared" si="15"/>
        <v>0</v>
      </c>
      <c r="BK19" s="3">
        <f t="shared" si="15"/>
        <v>0</v>
      </c>
      <c r="BL19" s="3">
        <f t="shared" si="15"/>
        <v>0</v>
      </c>
      <c r="BM19" s="3">
        <f t="shared" si="15"/>
        <v>0</v>
      </c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</row>
    <row r="20" spans="1:96" s="1" customFormat="1" ht="15.75" thickBot="1" x14ac:dyDescent="0.3">
      <c r="A20" s="17">
        <v>17</v>
      </c>
      <c r="B20" s="14" t="s">
        <v>8</v>
      </c>
      <c r="C20" s="18" t="s">
        <v>59</v>
      </c>
      <c r="D20" s="80" t="s">
        <v>100</v>
      </c>
      <c r="E20" s="81"/>
      <c r="F20" s="81"/>
      <c r="G20" s="81"/>
      <c r="H20" s="81"/>
      <c r="I20" s="80" t="s">
        <v>100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J20">
        <f>IF(ISBLANK(D20),"",1)</f>
        <v>1</v>
      </c>
      <c r="AK20" t="str">
        <f t="shared" ref="AK20:BM20" si="16">IF(ISBLANK(E20),"",1)</f>
        <v/>
      </c>
      <c r="AL20" t="str">
        <f t="shared" si="16"/>
        <v/>
      </c>
      <c r="AM20" t="str">
        <f t="shared" si="16"/>
        <v/>
      </c>
      <c r="AN20" t="str">
        <f t="shared" si="16"/>
        <v/>
      </c>
      <c r="AO20">
        <f t="shared" si="16"/>
        <v>1</v>
      </c>
      <c r="AP20" t="str">
        <f t="shared" si="16"/>
        <v/>
      </c>
      <c r="AQ20" t="str">
        <f t="shared" si="16"/>
        <v/>
      </c>
      <c r="AR20" t="str">
        <f t="shared" si="16"/>
        <v/>
      </c>
      <c r="AS20" t="str">
        <f t="shared" si="16"/>
        <v/>
      </c>
      <c r="AT20" t="str">
        <f t="shared" si="16"/>
        <v/>
      </c>
      <c r="AU20" t="str">
        <f t="shared" si="16"/>
        <v/>
      </c>
      <c r="AV20" t="str">
        <f t="shared" si="16"/>
        <v/>
      </c>
      <c r="AW20" t="str">
        <f t="shared" si="16"/>
        <v/>
      </c>
      <c r="AX20" t="str">
        <f t="shared" si="16"/>
        <v/>
      </c>
      <c r="AY20" t="str">
        <f t="shared" si="16"/>
        <v/>
      </c>
      <c r="AZ20" t="str">
        <f t="shared" si="16"/>
        <v/>
      </c>
      <c r="BA20" t="str">
        <f t="shared" si="16"/>
        <v/>
      </c>
      <c r="BB20" t="str">
        <f t="shared" si="16"/>
        <v/>
      </c>
      <c r="BC20" t="str">
        <f t="shared" si="16"/>
        <v/>
      </c>
      <c r="BD20" t="str">
        <f t="shared" si="16"/>
        <v/>
      </c>
      <c r="BE20" t="str">
        <f t="shared" si="16"/>
        <v/>
      </c>
      <c r="BF20" t="str">
        <f t="shared" si="16"/>
        <v/>
      </c>
      <c r="BG20" t="str">
        <f t="shared" si="16"/>
        <v/>
      </c>
      <c r="BH20" t="str">
        <f t="shared" si="16"/>
        <v/>
      </c>
      <c r="BI20" t="str">
        <f t="shared" si="16"/>
        <v/>
      </c>
      <c r="BJ20" t="str">
        <f t="shared" si="16"/>
        <v/>
      </c>
      <c r="BK20" t="str">
        <f t="shared" si="16"/>
        <v/>
      </c>
      <c r="BL20" t="str">
        <f t="shared" si="16"/>
        <v/>
      </c>
      <c r="BM20" t="str">
        <f t="shared" si="16"/>
        <v/>
      </c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</row>
    <row r="21" spans="1:96" ht="15.75" thickBot="1" x14ac:dyDescent="0.3">
      <c r="A21" s="23">
        <v>18</v>
      </c>
      <c r="B21" s="24" t="s">
        <v>8</v>
      </c>
      <c r="C21" s="25" t="s">
        <v>26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J21" s="3">
        <f>SUM(AJ22:AJ23)</f>
        <v>2</v>
      </c>
      <c r="AK21" s="3">
        <f t="shared" ref="AK21:BM21" si="17">SUM(AK22:AK23)</f>
        <v>1</v>
      </c>
      <c r="AL21" s="3">
        <f t="shared" si="17"/>
        <v>1</v>
      </c>
      <c r="AM21" s="3">
        <f t="shared" si="17"/>
        <v>1</v>
      </c>
      <c r="AN21" s="3">
        <f t="shared" si="17"/>
        <v>1</v>
      </c>
      <c r="AO21" s="3">
        <f t="shared" si="17"/>
        <v>2</v>
      </c>
      <c r="AP21" s="3">
        <f t="shared" si="17"/>
        <v>0</v>
      </c>
      <c r="AQ21" s="3">
        <f t="shared" si="17"/>
        <v>0</v>
      </c>
      <c r="AR21" s="3">
        <f t="shared" si="17"/>
        <v>0</v>
      </c>
      <c r="AS21" s="3">
        <f t="shared" si="17"/>
        <v>0</v>
      </c>
      <c r="AT21" s="3">
        <f t="shared" si="17"/>
        <v>0</v>
      </c>
      <c r="AU21" s="3">
        <f t="shared" si="17"/>
        <v>0</v>
      </c>
      <c r="AV21" s="3">
        <f t="shared" si="17"/>
        <v>0</v>
      </c>
      <c r="AW21" s="3">
        <f t="shared" si="17"/>
        <v>0</v>
      </c>
      <c r="AX21" s="3">
        <f t="shared" si="17"/>
        <v>0</v>
      </c>
      <c r="AY21" s="3">
        <f t="shared" si="17"/>
        <v>0</v>
      </c>
      <c r="AZ21" s="3">
        <f t="shared" si="17"/>
        <v>0</v>
      </c>
      <c r="BA21" s="3">
        <f t="shared" si="17"/>
        <v>0</v>
      </c>
      <c r="BB21" s="3">
        <f t="shared" si="17"/>
        <v>0</v>
      </c>
      <c r="BC21" s="3">
        <f t="shared" si="17"/>
        <v>0</v>
      </c>
      <c r="BD21" s="3">
        <f t="shared" si="17"/>
        <v>0</v>
      </c>
      <c r="BE21" s="3">
        <f t="shared" si="17"/>
        <v>0</v>
      </c>
      <c r="BF21" s="3">
        <f t="shared" si="17"/>
        <v>0</v>
      </c>
      <c r="BG21" s="3">
        <f t="shared" si="17"/>
        <v>0</v>
      </c>
      <c r="BH21" s="3">
        <f t="shared" si="17"/>
        <v>0</v>
      </c>
      <c r="BI21" s="3">
        <f t="shared" si="17"/>
        <v>0</v>
      </c>
      <c r="BJ21" s="3">
        <f t="shared" si="17"/>
        <v>0</v>
      </c>
      <c r="BK21" s="3">
        <f t="shared" si="17"/>
        <v>0</v>
      </c>
      <c r="BL21" s="3">
        <f t="shared" si="17"/>
        <v>0</v>
      </c>
      <c r="BM21" s="3">
        <f t="shared" si="17"/>
        <v>0</v>
      </c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</row>
    <row r="22" spans="1:96" x14ac:dyDescent="0.25">
      <c r="A22" s="17">
        <v>19</v>
      </c>
      <c r="B22" s="14" t="s">
        <v>8</v>
      </c>
      <c r="C22" s="18" t="s">
        <v>60</v>
      </c>
      <c r="D22" s="82" t="s">
        <v>100</v>
      </c>
      <c r="E22" s="82" t="s">
        <v>100</v>
      </c>
      <c r="F22" s="80" t="s">
        <v>100</v>
      </c>
      <c r="G22" s="80" t="s">
        <v>100</v>
      </c>
      <c r="H22" s="80" t="s">
        <v>100</v>
      </c>
      <c r="I22" s="80" t="s">
        <v>100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6"/>
      <c r="AJ22">
        <f>IF(ISBLANK(D22),"",1)</f>
        <v>1</v>
      </c>
      <c r="AK22">
        <f t="shared" ref="AK22:BM23" si="18">IF(ISBLANK(E22),"",1)</f>
        <v>1</v>
      </c>
      <c r="AL22">
        <f t="shared" si="18"/>
        <v>1</v>
      </c>
      <c r="AM22">
        <f t="shared" si="18"/>
        <v>1</v>
      </c>
      <c r="AN22">
        <f t="shared" si="18"/>
        <v>1</v>
      </c>
      <c r="AO22">
        <f t="shared" si="18"/>
        <v>1</v>
      </c>
      <c r="AP22" t="str">
        <f t="shared" si="18"/>
        <v/>
      </c>
      <c r="AQ22" t="str">
        <f t="shared" si="18"/>
        <v/>
      </c>
      <c r="AR22" t="str">
        <f t="shared" si="18"/>
        <v/>
      </c>
      <c r="AS22" t="str">
        <f t="shared" si="18"/>
        <v/>
      </c>
      <c r="AT22" t="str">
        <f t="shared" si="18"/>
        <v/>
      </c>
      <c r="AU22" t="str">
        <f t="shared" si="18"/>
        <v/>
      </c>
      <c r="AV22" t="str">
        <f t="shared" si="18"/>
        <v/>
      </c>
      <c r="AW22" t="str">
        <f t="shared" si="18"/>
        <v/>
      </c>
      <c r="AX22" t="str">
        <f t="shared" si="18"/>
        <v/>
      </c>
      <c r="AY22" t="str">
        <f t="shared" si="18"/>
        <v/>
      </c>
      <c r="AZ22" t="str">
        <f t="shared" si="18"/>
        <v/>
      </c>
      <c r="BA22" t="str">
        <f t="shared" si="18"/>
        <v/>
      </c>
      <c r="BB22" t="str">
        <f t="shared" si="18"/>
        <v/>
      </c>
      <c r="BC22" t="str">
        <f t="shared" si="18"/>
        <v/>
      </c>
      <c r="BD22" t="str">
        <f t="shared" si="18"/>
        <v/>
      </c>
      <c r="BE22" t="str">
        <f t="shared" si="18"/>
        <v/>
      </c>
      <c r="BF22" t="str">
        <f t="shared" si="18"/>
        <v/>
      </c>
      <c r="BG22" t="str">
        <f t="shared" si="18"/>
        <v/>
      </c>
      <c r="BH22" t="str">
        <f t="shared" si="18"/>
        <v/>
      </c>
      <c r="BI22" t="str">
        <f t="shared" si="18"/>
        <v/>
      </c>
      <c r="BJ22" t="str">
        <f t="shared" si="18"/>
        <v/>
      </c>
      <c r="BK22" t="str">
        <f t="shared" si="18"/>
        <v/>
      </c>
      <c r="BL22" t="str">
        <f t="shared" si="18"/>
        <v/>
      </c>
      <c r="BM22" t="str">
        <f t="shared" si="18"/>
        <v/>
      </c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</row>
    <row r="23" spans="1:96" ht="15.75" thickBot="1" x14ac:dyDescent="0.3">
      <c r="A23" s="17">
        <v>20</v>
      </c>
      <c r="B23" s="14" t="s">
        <v>8</v>
      </c>
      <c r="C23" s="18" t="s">
        <v>61</v>
      </c>
      <c r="D23" s="82" t="s">
        <v>100</v>
      </c>
      <c r="E23" s="82"/>
      <c r="F23" s="80"/>
      <c r="G23" s="80"/>
      <c r="H23" s="80"/>
      <c r="I23" s="80" t="s">
        <v>100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6"/>
      <c r="AJ23">
        <f>IF(ISBLANK(D23),"",1)</f>
        <v>1</v>
      </c>
      <c r="AK23" t="str">
        <f t="shared" si="18"/>
        <v/>
      </c>
      <c r="AL23" t="str">
        <f t="shared" si="18"/>
        <v/>
      </c>
      <c r="AM23" t="str">
        <f t="shared" si="18"/>
        <v/>
      </c>
      <c r="AN23" t="str">
        <f t="shared" si="18"/>
        <v/>
      </c>
      <c r="AO23">
        <f t="shared" si="18"/>
        <v>1</v>
      </c>
      <c r="AP23" t="str">
        <f t="shared" si="18"/>
        <v/>
      </c>
      <c r="AQ23" t="str">
        <f t="shared" si="18"/>
        <v/>
      </c>
      <c r="AR23" t="str">
        <f t="shared" si="18"/>
        <v/>
      </c>
      <c r="AS23" t="str">
        <f t="shared" si="18"/>
        <v/>
      </c>
      <c r="AT23" t="str">
        <f t="shared" si="18"/>
        <v/>
      </c>
      <c r="AU23" t="str">
        <f t="shared" si="18"/>
        <v/>
      </c>
      <c r="AV23" t="str">
        <f t="shared" si="18"/>
        <v/>
      </c>
      <c r="AW23" t="str">
        <f t="shared" si="18"/>
        <v/>
      </c>
      <c r="AX23" t="str">
        <f t="shared" si="18"/>
        <v/>
      </c>
      <c r="AY23" t="str">
        <f t="shared" si="18"/>
        <v/>
      </c>
      <c r="AZ23" t="str">
        <f t="shared" si="18"/>
        <v/>
      </c>
      <c r="BA23" t="str">
        <f t="shared" si="18"/>
        <v/>
      </c>
      <c r="BB23" t="str">
        <f t="shared" si="18"/>
        <v/>
      </c>
      <c r="BC23" t="str">
        <f t="shared" si="18"/>
        <v/>
      </c>
      <c r="BD23" t="str">
        <f t="shared" si="18"/>
        <v/>
      </c>
      <c r="BE23" t="str">
        <f t="shared" si="18"/>
        <v/>
      </c>
      <c r="BF23" t="str">
        <f t="shared" si="18"/>
        <v/>
      </c>
      <c r="BG23" t="str">
        <f t="shared" si="18"/>
        <v/>
      </c>
      <c r="BH23" t="str">
        <f t="shared" si="18"/>
        <v/>
      </c>
      <c r="BI23" t="str">
        <f t="shared" si="18"/>
        <v/>
      </c>
      <c r="BJ23" t="str">
        <f t="shared" si="18"/>
        <v/>
      </c>
      <c r="BK23" t="str">
        <f t="shared" si="18"/>
        <v/>
      </c>
      <c r="BL23" t="str">
        <f t="shared" si="18"/>
        <v/>
      </c>
      <c r="BM23" t="str">
        <f t="shared" si="18"/>
        <v/>
      </c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</row>
    <row r="24" spans="1:96" ht="15.75" thickBot="1" x14ac:dyDescent="0.3">
      <c r="A24" s="23">
        <v>21</v>
      </c>
      <c r="B24" s="24" t="s">
        <v>8</v>
      </c>
      <c r="C24" s="25" t="s">
        <v>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J24" s="3">
        <f>SUM(AJ25)</f>
        <v>1</v>
      </c>
      <c r="AK24" s="3">
        <f t="shared" ref="AK24:BM24" si="19">SUM(AK25)</f>
        <v>1</v>
      </c>
      <c r="AL24" s="3">
        <f t="shared" si="19"/>
        <v>1</v>
      </c>
      <c r="AM24" s="3">
        <f t="shared" si="19"/>
        <v>1</v>
      </c>
      <c r="AN24" s="3">
        <f t="shared" si="19"/>
        <v>1</v>
      </c>
      <c r="AO24" s="3">
        <f t="shared" si="19"/>
        <v>1</v>
      </c>
      <c r="AP24" s="3">
        <f t="shared" si="19"/>
        <v>0</v>
      </c>
      <c r="AQ24" s="3">
        <f t="shared" si="19"/>
        <v>0</v>
      </c>
      <c r="AR24" s="3">
        <f t="shared" si="19"/>
        <v>0</v>
      </c>
      <c r="AS24" s="3">
        <f t="shared" si="19"/>
        <v>0</v>
      </c>
      <c r="AT24" s="3">
        <f t="shared" si="19"/>
        <v>0</v>
      </c>
      <c r="AU24" s="3">
        <f t="shared" si="19"/>
        <v>0</v>
      </c>
      <c r="AV24" s="3">
        <f t="shared" si="19"/>
        <v>0</v>
      </c>
      <c r="AW24" s="3">
        <f t="shared" si="19"/>
        <v>0</v>
      </c>
      <c r="AX24" s="3">
        <f t="shared" si="19"/>
        <v>0</v>
      </c>
      <c r="AY24" s="3">
        <f t="shared" si="19"/>
        <v>0</v>
      </c>
      <c r="AZ24" s="3">
        <f t="shared" si="19"/>
        <v>0</v>
      </c>
      <c r="BA24" s="3">
        <f t="shared" si="19"/>
        <v>0</v>
      </c>
      <c r="BB24" s="3">
        <f t="shared" si="19"/>
        <v>0</v>
      </c>
      <c r="BC24" s="3">
        <f t="shared" si="19"/>
        <v>0</v>
      </c>
      <c r="BD24" s="3">
        <f t="shared" si="19"/>
        <v>0</v>
      </c>
      <c r="BE24" s="3">
        <f t="shared" si="19"/>
        <v>0</v>
      </c>
      <c r="BF24" s="3">
        <f t="shared" si="19"/>
        <v>0</v>
      </c>
      <c r="BG24" s="3">
        <f t="shared" si="19"/>
        <v>0</v>
      </c>
      <c r="BH24" s="3">
        <f t="shared" si="19"/>
        <v>0</v>
      </c>
      <c r="BI24" s="3">
        <f t="shared" si="19"/>
        <v>0</v>
      </c>
      <c r="BJ24" s="3">
        <f t="shared" si="19"/>
        <v>0</v>
      </c>
      <c r="BK24" s="3">
        <f t="shared" si="19"/>
        <v>0</v>
      </c>
      <c r="BL24" s="3">
        <f t="shared" si="19"/>
        <v>0</v>
      </c>
      <c r="BM24" s="3">
        <f t="shared" si="19"/>
        <v>0</v>
      </c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</row>
    <row r="25" spans="1:96" ht="15.75" thickBot="1" x14ac:dyDescent="0.3">
      <c r="A25" s="17">
        <v>22</v>
      </c>
      <c r="B25" s="14" t="s">
        <v>8</v>
      </c>
      <c r="C25" s="18" t="s">
        <v>56</v>
      </c>
      <c r="D25" s="82" t="s">
        <v>100</v>
      </c>
      <c r="E25" s="82" t="s">
        <v>100</v>
      </c>
      <c r="F25" s="80" t="s">
        <v>100</v>
      </c>
      <c r="G25" s="80" t="s">
        <v>100</v>
      </c>
      <c r="H25" s="80" t="s">
        <v>100</v>
      </c>
      <c r="I25" s="80" t="s">
        <v>100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  <c r="AJ25">
        <f>IF(ISBLANK(D25),"",1)</f>
        <v>1</v>
      </c>
      <c r="AK25">
        <f t="shared" ref="AK25:BM25" si="20">IF(ISBLANK(E25),"",1)</f>
        <v>1</v>
      </c>
      <c r="AL25">
        <f t="shared" si="20"/>
        <v>1</v>
      </c>
      <c r="AM25">
        <f t="shared" si="20"/>
        <v>1</v>
      </c>
      <c r="AN25">
        <f t="shared" si="20"/>
        <v>1</v>
      </c>
      <c r="AO25">
        <f t="shared" si="20"/>
        <v>1</v>
      </c>
      <c r="AP25" t="str">
        <f t="shared" si="20"/>
        <v/>
      </c>
      <c r="AQ25" t="str">
        <f t="shared" si="20"/>
        <v/>
      </c>
      <c r="AR25" t="str">
        <f t="shared" si="20"/>
        <v/>
      </c>
      <c r="AS25" t="str">
        <f t="shared" si="20"/>
        <v/>
      </c>
      <c r="AT25" t="str">
        <f t="shared" si="20"/>
        <v/>
      </c>
      <c r="AU25" t="str">
        <f t="shared" si="20"/>
        <v/>
      </c>
      <c r="AV25" t="str">
        <f t="shared" si="20"/>
        <v/>
      </c>
      <c r="AW25" t="str">
        <f t="shared" si="20"/>
        <v/>
      </c>
      <c r="AX25" t="str">
        <f t="shared" si="20"/>
        <v/>
      </c>
      <c r="AY25" t="str">
        <f t="shared" si="20"/>
        <v/>
      </c>
      <c r="AZ25" t="str">
        <f t="shared" si="20"/>
        <v/>
      </c>
      <c r="BA25" t="str">
        <f t="shared" si="20"/>
        <v/>
      </c>
      <c r="BB25" t="str">
        <f t="shared" si="20"/>
        <v/>
      </c>
      <c r="BC25" t="str">
        <f t="shared" si="20"/>
        <v/>
      </c>
      <c r="BD25" t="str">
        <f t="shared" si="20"/>
        <v/>
      </c>
      <c r="BE25" t="str">
        <f t="shared" si="20"/>
        <v/>
      </c>
      <c r="BF25" t="str">
        <f t="shared" si="20"/>
        <v/>
      </c>
      <c r="BG25" t="str">
        <f t="shared" si="20"/>
        <v/>
      </c>
      <c r="BH25" t="str">
        <f t="shared" si="20"/>
        <v/>
      </c>
      <c r="BI25" t="str">
        <f t="shared" si="20"/>
        <v/>
      </c>
      <c r="BJ25" t="str">
        <f t="shared" si="20"/>
        <v/>
      </c>
      <c r="BK25" t="str">
        <f t="shared" si="20"/>
        <v/>
      </c>
      <c r="BL25" t="str">
        <f t="shared" si="20"/>
        <v/>
      </c>
      <c r="BM25" t="str">
        <f t="shared" si="20"/>
        <v/>
      </c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</row>
    <row r="26" spans="1:96" ht="15.75" thickBot="1" x14ac:dyDescent="0.3">
      <c r="A26" s="23">
        <v>23</v>
      </c>
      <c r="B26" s="24" t="s">
        <v>8</v>
      </c>
      <c r="C26" s="25" t="s">
        <v>28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J26" s="3">
        <f>SUM(AJ27:AJ29)</f>
        <v>2</v>
      </c>
      <c r="AK26" s="3">
        <f t="shared" ref="AK26:BM26" si="21">SUM(AK27:AK29)</f>
        <v>2</v>
      </c>
      <c r="AL26" s="3">
        <f t="shared" si="21"/>
        <v>2</v>
      </c>
      <c r="AM26" s="3">
        <f t="shared" si="21"/>
        <v>2</v>
      </c>
      <c r="AN26" s="3">
        <f t="shared" si="21"/>
        <v>2</v>
      </c>
      <c r="AO26" s="3">
        <f t="shared" si="21"/>
        <v>2</v>
      </c>
      <c r="AP26" s="3">
        <f t="shared" si="21"/>
        <v>0</v>
      </c>
      <c r="AQ26" s="3">
        <f t="shared" si="21"/>
        <v>0</v>
      </c>
      <c r="AR26" s="3">
        <f t="shared" si="21"/>
        <v>0</v>
      </c>
      <c r="AS26" s="3">
        <f t="shared" si="21"/>
        <v>0</v>
      </c>
      <c r="AT26" s="3">
        <f t="shared" si="21"/>
        <v>0</v>
      </c>
      <c r="AU26" s="3">
        <f t="shared" si="21"/>
        <v>0</v>
      </c>
      <c r="AV26" s="3">
        <f t="shared" si="21"/>
        <v>0</v>
      </c>
      <c r="AW26" s="3">
        <f t="shared" si="21"/>
        <v>0</v>
      </c>
      <c r="AX26" s="3">
        <f t="shared" si="21"/>
        <v>0</v>
      </c>
      <c r="AY26" s="3">
        <f t="shared" si="21"/>
        <v>0</v>
      </c>
      <c r="AZ26" s="3">
        <f t="shared" si="21"/>
        <v>0</v>
      </c>
      <c r="BA26" s="3">
        <f t="shared" si="21"/>
        <v>0</v>
      </c>
      <c r="BB26" s="3">
        <f t="shared" si="21"/>
        <v>0</v>
      </c>
      <c r="BC26" s="3">
        <f t="shared" si="21"/>
        <v>0</v>
      </c>
      <c r="BD26" s="3">
        <f t="shared" si="21"/>
        <v>0</v>
      </c>
      <c r="BE26" s="3">
        <f t="shared" si="21"/>
        <v>0</v>
      </c>
      <c r="BF26" s="3">
        <f t="shared" si="21"/>
        <v>0</v>
      </c>
      <c r="BG26" s="3">
        <f t="shared" si="21"/>
        <v>0</v>
      </c>
      <c r="BH26" s="3">
        <f t="shared" si="21"/>
        <v>0</v>
      </c>
      <c r="BI26" s="3">
        <f t="shared" si="21"/>
        <v>0</v>
      </c>
      <c r="BJ26" s="3">
        <f t="shared" si="21"/>
        <v>0</v>
      </c>
      <c r="BK26" s="3">
        <f t="shared" si="21"/>
        <v>0</v>
      </c>
      <c r="BL26" s="3">
        <f t="shared" si="21"/>
        <v>0</v>
      </c>
      <c r="BM26" s="3">
        <f t="shared" si="21"/>
        <v>0</v>
      </c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</row>
    <row r="27" spans="1:96" x14ac:dyDescent="0.25">
      <c r="A27" s="17">
        <v>24</v>
      </c>
      <c r="B27" s="14" t="s">
        <v>8</v>
      </c>
      <c r="C27" s="13" t="s">
        <v>53</v>
      </c>
      <c r="D27" s="80" t="s">
        <v>100</v>
      </c>
      <c r="E27" s="82" t="s">
        <v>100</v>
      </c>
      <c r="F27" s="80" t="s">
        <v>100</v>
      </c>
      <c r="G27" s="80" t="s">
        <v>100</v>
      </c>
      <c r="H27" s="80" t="s">
        <v>100</v>
      </c>
      <c r="I27" s="80" t="s">
        <v>100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J27">
        <f>IF(ISBLANK(D27),"",1)</f>
        <v>1</v>
      </c>
      <c r="AK27">
        <f t="shared" ref="AK27:BM29" si="22">IF(ISBLANK(E27),"",1)</f>
        <v>1</v>
      </c>
      <c r="AL27">
        <f t="shared" si="22"/>
        <v>1</v>
      </c>
      <c r="AM27">
        <f t="shared" si="22"/>
        <v>1</v>
      </c>
      <c r="AN27">
        <f t="shared" si="22"/>
        <v>1</v>
      </c>
      <c r="AO27">
        <f t="shared" si="22"/>
        <v>1</v>
      </c>
      <c r="AP27" t="str">
        <f t="shared" si="22"/>
        <v/>
      </c>
      <c r="AQ27" t="str">
        <f t="shared" si="22"/>
        <v/>
      </c>
      <c r="AR27" t="str">
        <f t="shared" si="22"/>
        <v/>
      </c>
      <c r="AS27" t="str">
        <f t="shared" si="22"/>
        <v/>
      </c>
      <c r="AT27" t="str">
        <f t="shared" si="22"/>
        <v/>
      </c>
      <c r="AU27" t="str">
        <f t="shared" si="22"/>
        <v/>
      </c>
      <c r="AV27" t="str">
        <f t="shared" si="22"/>
        <v/>
      </c>
      <c r="AW27" t="str">
        <f t="shared" si="22"/>
        <v/>
      </c>
      <c r="AX27" t="str">
        <f t="shared" si="22"/>
        <v/>
      </c>
      <c r="AY27" t="str">
        <f t="shared" si="22"/>
        <v/>
      </c>
      <c r="AZ27" t="str">
        <f t="shared" si="22"/>
        <v/>
      </c>
      <c r="BA27" t="str">
        <f t="shared" si="22"/>
        <v/>
      </c>
      <c r="BB27" t="str">
        <f t="shared" si="22"/>
        <v/>
      </c>
      <c r="BC27" t="str">
        <f t="shared" si="22"/>
        <v/>
      </c>
      <c r="BD27" t="str">
        <f t="shared" si="22"/>
        <v/>
      </c>
      <c r="BE27" t="str">
        <f t="shared" si="22"/>
        <v/>
      </c>
      <c r="BF27" t="str">
        <f t="shared" si="22"/>
        <v/>
      </c>
      <c r="BG27" t="str">
        <f t="shared" si="22"/>
        <v/>
      </c>
      <c r="BH27" t="str">
        <f t="shared" si="22"/>
        <v/>
      </c>
      <c r="BI27" t="str">
        <f t="shared" si="22"/>
        <v/>
      </c>
      <c r="BJ27" t="str">
        <f t="shared" si="22"/>
        <v/>
      </c>
      <c r="BK27" t="str">
        <f t="shared" si="22"/>
        <v/>
      </c>
      <c r="BL27" t="str">
        <f t="shared" si="22"/>
        <v/>
      </c>
      <c r="BM27" t="str">
        <f t="shared" si="22"/>
        <v/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</row>
    <row r="28" spans="1:96" x14ac:dyDescent="0.25">
      <c r="A28" s="17">
        <v>25</v>
      </c>
      <c r="B28" s="14" t="s">
        <v>8</v>
      </c>
      <c r="C28" s="13" t="s">
        <v>54</v>
      </c>
      <c r="D28" s="82"/>
      <c r="E28" s="82"/>
      <c r="F28" s="80"/>
      <c r="G28" s="80"/>
      <c r="H28" s="80"/>
      <c r="I28" s="80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/>
      <c r="AJ28" t="str">
        <f t="shared" ref="AJ28:AJ29" si="23">IF(ISBLANK(D28),"",1)</f>
        <v/>
      </c>
      <c r="AK28" t="str">
        <f t="shared" si="22"/>
        <v/>
      </c>
      <c r="AL28" t="str">
        <f t="shared" si="22"/>
        <v/>
      </c>
      <c r="AM28" t="str">
        <f t="shared" si="22"/>
        <v/>
      </c>
      <c r="AN28" t="str">
        <f t="shared" si="22"/>
        <v/>
      </c>
      <c r="AO28" t="str">
        <f t="shared" si="22"/>
        <v/>
      </c>
      <c r="AP28" t="str">
        <f t="shared" si="22"/>
        <v/>
      </c>
      <c r="AQ28" t="str">
        <f t="shared" si="22"/>
        <v/>
      </c>
      <c r="AR28" t="str">
        <f t="shared" si="22"/>
        <v/>
      </c>
      <c r="AS28" t="str">
        <f t="shared" si="22"/>
        <v/>
      </c>
      <c r="AT28" t="str">
        <f t="shared" si="22"/>
        <v/>
      </c>
      <c r="AU28" t="str">
        <f t="shared" si="22"/>
        <v/>
      </c>
      <c r="AV28" t="str">
        <f t="shared" si="22"/>
        <v/>
      </c>
      <c r="AW28" t="str">
        <f t="shared" si="22"/>
        <v/>
      </c>
      <c r="AX28" t="str">
        <f t="shared" si="22"/>
        <v/>
      </c>
      <c r="AY28" t="str">
        <f t="shared" si="22"/>
        <v/>
      </c>
      <c r="AZ28" t="str">
        <f t="shared" si="22"/>
        <v/>
      </c>
      <c r="BA28" t="str">
        <f t="shared" si="22"/>
        <v/>
      </c>
      <c r="BB28" t="str">
        <f t="shared" si="22"/>
        <v/>
      </c>
      <c r="BC28" t="str">
        <f t="shared" si="22"/>
        <v/>
      </c>
      <c r="BD28" t="str">
        <f t="shared" si="22"/>
        <v/>
      </c>
      <c r="BE28" t="str">
        <f t="shared" si="22"/>
        <v/>
      </c>
      <c r="BF28" t="str">
        <f t="shared" si="22"/>
        <v/>
      </c>
      <c r="BG28" t="str">
        <f t="shared" si="22"/>
        <v/>
      </c>
      <c r="BH28" t="str">
        <f t="shared" si="22"/>
        <v/>
      </c>
      <c r="BI28" t="str">
        <f t="shared" si="22"/>
        <v/>
      </c>
      <c r="BJ28" t="str">
        <f t="shared" si="22"/>
        <v/>
      </c>
      <c r="BK28" t="str">
        <f t="shared" si="22"/>
        <v/>
      </c>
      <c r="BL28" t="str">
        <f t="shared" si="22"/>
        <v/>
      </c>
      <c r="BM28" t="str">
        <f t="shared" si="22"/>
        <v/>
      </c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</row>
    <row r="29" spans="1:96" ht="15.75" thickBot="1" x14ac:dyDescent="0.3">
      <c r="A29" s="17">
        <v>26</v>
      </c>
      <c r="B29" s="14" t="s">
        <v>8</v>
      </c>
      <c r="C29" s="13" t="s">
        <v>55</v>
      </c>
      <c r="D29" s="82" t="s">
        <v>100</v>
      </c>
      <c r="E29" s="82" t="s">
        <v>100</v>
      </c>
      <c r="F29" s="80" t="s">
        <v>100</v>
      </c>
      <c r="G29" s="80" t="s">
        <v>100</v>
      </c>
      <c r="H29" s="80" t="s">
        <v>100</v>
      </c>
      <c r="I29" s="80" t="s">
        <v>100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J29">
        <f t="shared" si="23"/>
        <v>1</v>
      </c>
      <c r="AK29">
        <f t="shared" si="22"/>
        <v>1</v>
      </c>
      <c r="AL29">
        <f t="shared" si="22"/>
        <v>1</v>
      </c>
      <c r="AM29">
        <f t="shared" si="22"/>
        <v>1</v>
      </c>
      <c r="AN29">
        <f t="shared" si="22"/>
        <v>1</v>
      </c>
      <c r="AO29">
        <f t="shared" si="22"/>
        <v>1</v>
      </c>
      <c r="AP29" t="str">
        <f t="shared" si="22"/>
        <v/>
      </c>
      <c r="AQ29" t="str">
        <f t="shared" si="22"/>
        <v/>
      </c>
      <c r="AR29" t="str">
        <f t="shared" si="22"/>
        <v/>
      </c>
      <c r="AS29" t="str">
        <f t="shared" si="22"/>
        <v/>
      </c>
      <c r="AT29" t="str">
        <f t="shared" si="22"/>
        <v/>
      </c>
      <c r="AU29" t="str">
        <f t="shared" si="22"/>
        <v/>
      </c>
      <c r="AV29" t="str">
        <f t="shared" si="22"/>
        <v/>
      </c>
      <c r="AW29" t="str">
        <f t="shared" si="22"/>
        <v/>
      </c>
      <c r="AX29" t="str">
        <f t="shared" si="22"/>
        <v/>
      </c>
      <c r="AY29" t="str">
        <f t="shared" si="22"/>
        <v/>
      </c>
      <c r="AZ29" t="str">
        <f t="shared" si="22"/>
        <v/>
      </c>
      <c r="BA29" t="str">
        <f t="shared" si="22"/>
        <v/>
      </c>
      <c r="BB29" t="str">
        <f t="shared" si="22"/>
        <v/>
      </c>
      <c r="BC29" t="str">
        <f t="shared" si="22"/>
        <v/>
      </c>
      <c r="BD29" t="str">
        <f t="shared" si="22"/>
        <v/>
      </c>
      <c r="BE29" t="str">
        <f t="shared" si="22"/>
        <v/>
      </c>
      <c r="BF29" t="str">
        <f t="shared" si="22"/>
        <v/>
      </c>
      <c r="BG29" t="str">
        <f t="shared" si="22"/>
        <v/>
      </c>
      <c r="BH29" t="str">
        <f t="shared" si="22"/>
        <v/>
      </c>
      <c r="BI29" t="str">
        <f t="shared" si="22"/>
        <v/>
      </c>
      <c r="BJ29" t="str">
        <f t="shared" si="22"/>
        <v/>
      </c>
      <c r="BK29" t="str">
        <f t="shared" si="22"/>
        <v/>
      </c>
      <c r="BL29" t="str">
        <f t="shared" si="22"/>
        <v/>
      </c>
      <c r="BM29" t="str">
        <f t="shared" si="22"/>
        <v/>
      </c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</row>
    <row r="30" spans="1:96" ht="30.75" thickBot="1" x14ac:dyDescent="0.3">
      <c r="A30" s="33">
        <v>27</v>
      </c>
      <c r="B30" s="34" t="s">
        <v>7</v>
      </c>
      <c r="C30" s="35" t="s">
        <v>29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J30" s="3">
        <f>SUM(AJ31:AJ32)</f>
        <v>1</v>
      </c>
      <c r="AK30" s="3">
        <f t="shared" ref="AK30:BM30" si="24">SUM(AK31:AK32)</f>
        <v>0</v>
      </c>
      <c r="AL30" s="3">
        <f t="shared" si="24"/>
        <v>1</v>
      </c>
      <c r="AM30" s="3">
        <f t="shared" si="24"/>
        <v>0</v>
      </c>
      <c r="AN30" s="3">
        <f t="shared" si="24"/>
        <v>1</v>
      </c>
      <c r="AO30" s="3">
        <f t="shared" si="24"/>
        <v>1</v>
      </c>
      <c r="AP30" s="3">
        <f t="shared" si="24"/>
        <v>0</v>
      </c>
      <c r="AQ30" s="3">
        <f t="shared" si="24"/>
        <v>0</v>
      </c>
      <c r="AR30" s="3">
        <f t="shared" si="24"/>
        <v>0</v>
      </c>
      <c r="AS30" s="3">
        <f t="shared" si="24"/>
        <v>0</v>
      </c>
      <c r="AT30" s="3">
        <f t="shared" si="24"/>
        <v>0</v>
      </c>
      <c r="AU30" s="3">
        <f t="shared" si="24"/>
        <v>0</v>
      </c>
      <c r="AV30" s="3">
        <f t="shared" si="24"/>
        <v>0</v>
      </c>
      <c r="AW30" s="3">
        <f t="shared" si="24"/>
        <v>0</v>
      </c>
      <c r="AX30" s="3">
        <f t="shared" si="24"/>
        <v>0</v>
      </c>
      <c r="AY30" s="3">
        <f t="shared" si="24"/>
        <v>0</v>
      </c>
      <c r="AZ30" s="3">
        <f t="shared" si="24"/>
        <v>0</v>
      </c>
      <c r="BA30" s="3">
        <f t="shared" si="24"/>
        <v>0</v>
      </c>
      <c r="BB30" s="3">
        <f t="shared" si="24"/>
        <v>0</v>
      </c>
      <c r="BC30" s="3">
        <f t="shared" si="24"/>
        <v>0</v>
      </c>
      <c r="BD30" s="3">
        <f t="shared" si="24"/>
        <v>0</v>
      </c>
      <c r="BE30" s="3">
        <f t="shared" si="24"/>
        <v>0</v>
      </c>
      <c r="BF30" s="3">
        <f t="shared" si="24"/>
        <v>0</v>
      </c>
      <c r="BG30" s="3">
        <f t="shared" si="24"/>
        <v>0</v>
      </c>
      <c r="BH30" s="3">
        <f t="shared" si="24"/>
        <v>0</v>
      </c>
      <c r="BI30" s="3">
        <f t="shared" si="24"/>
        <v>0</v>
      </c>
      <c r="BJ30" s="3">
        <f t="shared" si="24"/>
        <v>0</v>
      </c>
      <c r="BK30" s="3">
        <f t="shared" si="24"/>
        <v>0</v>
      </c>
      <c r="BL30" s="3">
        <f t="shared" si="24"/>
        <v>0</v>
      </c>
      <c r="BM30" s="3">
        <f t="shared" si="24"/>
        <v>0</v>
      </c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</row>
    <row r="31" spans="1:96" x14ac:dyDescent="0.25">
      <c r="A31" s="17">
        <v>28</v>
      </c>
      <c r="B31" s="14" t="s">
        <v>7</v>
      </c>
      <c r="C31" s="18" t="s">
        <v>52</v>
      </c>
      <c r="D31" s="80" t="s">
        <v>100</v>
      </c>
      <c r="E31" s="82"/>
      <c r="F31" s="80" t="s">
        <v>100</v>
      </c>
      <c r="G31" s="80"/>
      <c r="H31" s="80" t="s">
        <v>100</v>
      </c>
      <c r="I31" s="80" t="s">
        <v>100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/>
      <c r="AJ31">
        <f>IF(ISBLANK(D31),"",1)</f>
        <v>1</v>
      </c>
      <c r="AK31" t="str">
        <f t="shared" ref="AK31:BM32" si="25">IF(ISBLANK(E31),"",1)</f>
        <v/>
      </c>
      <c r="AL31">
        <f t="shared" si="25"/>
        <v>1</v>
      </c>
      <c r="AM31" t="str">
        <f t="shared" si="25"/>
        <v/>
      </c>
      <c r="AN31">
        <f t="shared" si="25"/>
        <v>1</v>
      </c>
      <c r="AO31">
        <f t="shared" si="25"/>
        <v>1</v>
      </c>
      <c r="AP31" t="str">
        <f t="shared" si="25"/>
        <v/>
      </c>
      <c r="AQ31" t="str">
        <f t="shared" si="25"/>
        <v/>
      </c>
      <c r="AR31" t="str">
        <f t="shared" si="25"/>
        <v/>
      </c>
      <c r="AS31" t="str">
        <f t="shared" si="25"/>
        <v/>
      </c>
      <c r="AT31" t="str">
        <f t="shared" si="25"/>
        <v/>
      </c>
      <c r="AU31" t="str">
        <f t="shared" si="25"/>
        <v/>
      </c>
      <c r="AV31" t="str">
        <f t="shared" si="25"/>
        <v/>
      </c>
      <c r="AW31" t="str">
        <f t="shared" si="25"/>
        <v/>
      </c>
      <c r="AX31" t="str">
        <f t="shared" si="25"/>
        <v/>
      </c>
      <c r="AY31" t="str">
        <f t="shared" si="25"/>
        <v/>
      </c>
      <c r="AZ31" t="str">
        <f t="shared" si="25"/>
        <v/>
      </c>
      <c r="BA31" t="str">
        <f t="shared" si="25"/>
        <v/>
      </c>
      <c r="BB31" t="str">
        <f t="shared" si="25"/>
        <v/>
      </c>
      <c r="BC31" t="str">
        <f t="shared" si="25"/>
        <v/>
      </c>
      <c r="BD31" t="str">
        <f t="shared" si="25"/>
        <v/>
      </c>
      <c r="BE31" t="str">
        <f t="shared" si="25"/>
        <v/>
      </c>
      <c r="BF31" t="str">
        <f t="shared" si="25"/>
        <v/>
      </c>
      <c r="BG31" t="str">
        <f t="shared" si="25"/>
        <v/>
      </c>
      <c r="BH31" t="str">
        <f t="shared" si="25"/>
        <v/>
      </c>
      <c r="BI31" t="str">
        <f t="shared" si="25"/>
        <v/>
      </c>
      <c r="BJ31" t="str">
        <f t="shared" si="25"/>
        <v/>
      </c>
      <c r="BK31" t="str">
        <f t="shared" si="25"/>
        <v/>
      </c>
      <c r="BL31" t="str">
        <f t="shared" si="25"/>
        <v/>
      </c>
      <c r="BM31" t="str">
        <f t="shared" si="25"/>
        <v/>
      </c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</row>
    <row r="32" spans="1:96" ht="15.75" thickBot="1" x14ac:dyDescent="0.3">
      <c r="A32" s="17">
        <v>29</v>
      </c>
      <c r="B32" s="14" t="s">
        <v>7</v>
      </c>
      <c r="C32" s="18" t="s">
        <v>51</v>
      </c>
      <c r="D32" s="80"/>
      <c r="E32" s="82"/>
      <c r="F32" s="80"/>
      <c r="G32" s="80"/>
      <c r="H32" s="80"/>
      <c r="I32" s="80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6"/>
      <c r="AJ32" t="str">
        <f>IF(ISBLANK(D32),"",1)</f>
        <v/>
      </c>
      <c r="AK32" t="str">
        <f t="shared" si="25"/>
        <v/>
      </c>
      <c r="AL32" t="str">
        <f t="shared" si="25"/>
        <v/>
      </c>
      <c r="AM32" t="str">
        <f t="shared" si="25"/>
        <v/>
      </c>
      <c r="AN32" t="str">
        <f t="shared" si="25"/>
        <v/>
      </c>
      <c r="AO32" t="str">
        <f t="shared" si="25"/>
        <v/>
      </c>
      <c r="AP32" t="str">
        <f t="shared" si="25"/>
        <v/>
      </c>
      <c r="AQ32" t="str">
        <f t="shared" si="25"/>
        <v/>
      </c>
      <c r="AR32" t="str">
        <f t="shared" si="25"/>
        <v/>
      </c>
      <c r="AS32" t="str">
        <f t="shared" si="25"/>
        <v/>
      </c>
      <c r="AT32" t="str">
        <f t="shared" si="25"/>
        <v/>
      </c>
      <c r="AU32" t="str">
        <f t="shared" si="25"/>
        <v/>
      </c>
      <c r="AV32" t="str">
        <f t="shared" si="25"/>
        <v/>
      </c>
      <c r="AW32" t="str">
        <f t="shared" si="25"/>
        <v/>
      </c>
      <c r="AX32" t="str">
        <f t="shared" si="25"/>
        <v/>
      </c>
      <c r="AY32" t="str">
        <f t="shared" si="25"/>
        <v/>
      </c>
      <c r="AZ32" t="str">
        <f t="shared" si="25"/>
        <v/>
      </c>
      <c r="BA32" t="str">
        <f t="shared" si="25"/>
        <v/>
      </c>
      <c r="BB32" t="str">
        <f t="shared" si="25"/>
        <v/>
      </c>
      <c r="BC32" t="str">
        <f t="shared" si="25"/>
        <v/>
      </c>
      <c r="BD32" t="str">
        <f t="shared" si="25"/>
        <v/>
      </c>
      <c r="BE32" t="str">
        <f t="shared" si="25"/>
        <v/>
      </c>
      <c r="BF32" t="str">
        <f t="shared" si="25"/>
        <v/>
      </c>
      <c r="BG32" t="str">
        <f t="shared" si="25"/>
        <v/>
      </c>
      <c r="BH32" t="str">
        <f t="shared" si="25"/>
        <v/>
      </c>
      <c r="BI32" t="str">
        <f t="shared" si="25"/>
        <v/>
      </c>
      <c r="BJ32" t="str">
        <f t="shared" si="25"/>
        <v/>
      </c>
      <c r="BK32" t="str">
        <f t="shared" si="25"/>
        <v/>
      </c>
      <c r="BL32" t="str">
        <f t="shared" si="25"/>
        <v/>
      </c>
      <c r="BM32" t="str">
        <f t="shared" si="25"/>
        <v/>
      </c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</row>
    <row r="33" spans="1:96" ht="30.75" thickBot="1" x14ac:dyDescent="0.3">
      <c r="A33" s="33">
        <v>30</v>
      </c>
      <c r="B33" s="34" t="s">
        <v>7</v>
      </c>
      <c r="C33" s="38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  <c r="AJ33" s="3">
        <f>SUM(AJ34)</f>
        <v>1</v>
      </c>
      <c r="AK33" s="3">
        <f t="shared" ref="AK33:BM33" si="26">SUM(AK34)</f>
        <v>0</v>
      </c>
      <c r="AL33" s="3">
        <f t="shared" si="26"/>
        <v>0</v>
      </c>
      <c r="AM33" s="3">
        <f t="shared" si="26"/>
        <v>0</v>
      </c>
      <c r="AN33" s="3">
        <f t="shared" si="26"/>
        <v>1</v>
      </c>
      <c r="AO33" s="3">
        <f t="shared" si="26"/>
        <v>1</v>
      </c>
      <c r="AP33" s="3">
        <f t="shared" si="26"/>
        <v>0</v>
      </c>
      <c r="AQ33" s="3">
        <f t="shared" si="26"/>
        <v>0</v>
      </c>
      <c r="AR33" s="3">
        <f t="shared" si="26"/>
        <v>0</v>
      </c>
      <c r="AS33" s="3">
        <f t="shared" si="26"/>
        <v>0</v>
      </c>
      <c r="AT33" s="3">
        <f t="shared" si="26"/>
        <v>0</v>
      </c>
      <c r="AU33" s="3">
        <f t="shared" si="26"/>
        <v>0</v>
      </c>
      <c r="AV33" s="3">
        <f t="shared" si="26"/>
        <v>0</v>
      </c>
      <c r="AW33" s="3">
        <f t="shared" si="26"/>
        <v>0</v>
      </c>
      <c r="AX33" s="3">
        <f t="shared" si="26"/>
        <v>0</v>
      </c>
      <c r="AY33" s="3">
        <f t="shared" si="26"/>
        <v>0</v>
      </c>
      <c r="AZ33" s="3">
        <f t="shared" si="26"/>
        <v>0</v>
      </c>
      <c r="BA33" s="3">
        <f t="shared" si="26"/>
        <v>0</v>
      </c>
      <c r="BB33" s="3">
        <f t="shared" si="26"/>
        <v>0</v>
      </c>
      <c r="BC33" s="3">
        <f t="shared" si="26"/>
        <v>0</v>
      </c>
      <c r="BD33" s="3">
        <f t="shared" si="26"/>
        <v>0</v>
      </c>
      <c r="BE33" s="3">
        <f t="shared" si="26"/>
        <v>0</v>
      </c>
      <c r="BF33" s="3">
        <f t="shared" si="26"/>
        <v>0</v>
      </c>
      <c r="BG33" s="3">
        <f t="shared" si="26"/>
        <v>0</v>
      </c>
      <c r="BH33" s="3">
        <f t="shared" si="26"/>
        <v>0</v>
      </c>
      <c r="BI33" s="3">
        <f t="shared" si="26"/>
        <v>0</v>
      </c>
      <c r="BJ33" s="3">
        <f t="shared" si="26"/>
        <v>0</v>
      </c>
      <c r="BK33" s="3">
        <f t="shared" si="26"/>
        <v>0</v>
      </c>
      <c r="BL33" s="3">
        <f t="shared" si="26"/>
        <v>0</v>
      </c>
      <c r="BM33" s="3">
        <f t="shared" si="26"/>
        <v>0</v>
      </c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</row>
    <row r="34" spans="1:96" ht="15.75" thickBot="1" x14ac:dyDescent="0.3">
      <c r="A34" s="17">
        <v>31</v>
      </c>
      <c r="B34" s="14" t="s">
        <v>7</v>
      </c>
      <c r="C34" s="13" t="s">
        <v>50</v>
      </c>
      <c r="D34" s="80" t="s">
        <v>100</v>
      </c>
      <c r="E34" s="82"/>
      <c r="F34" s="80"/>
      <c r="G34" s="80"/>
      <c r="H34" s="80" t="s">
        <v>100</v>
      </c>
      <c r="I34" s="80" t="s">
        <v>100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J34">
        <f>IF(ISBLANK(D34),"",1)</f>
        <v>1</v>
      </c>
      <c r="AK34" t="str">
        <f t="shared" ref="AK34:BM34" si="27">IF(ISBLANK(E34),"",1)</f>
        <v/>
      </c>
      <c r="AL34" t="str">
        <f t="shared" si="27"/>
        <v/>
      </c>
      <c r="AM34" t="str">
        <f t="shared" si="27"/>
        <v/>
      </c>
      <c r="AN34">
        <f t="shared" si="27"/>
        <v>1</v>
      </c>
      <c r="AO34">
        <f t="shared" si="27"/>
        <v>1</v>
      </c>
      <c r="AP34" t="str">
        <f t="shared" si="27"/>
        <v/>
      </c>
      <c r="AQ34" t="str">
        <f t="shared" si="27"/>
        <v/>
      </c>
      <c r="AR34" t="str">
        <f t="shared" si="27"/>
        <v/>
      </c>
      <c r="AS34" t="str">
        <f t="shared" si="27"/>
        <v/>
      </c>
      <c r="AT34" t="str">
        <f t="shared" si="27"/>
        <v/>
      </c>
      <c r="AU34" t="str">
        <f t="shared" si="27"/>
        <v/>
      </c>
      <c r="AV34" t="str">
        <f t="shared" si="27"/>
        <v/>
      </c>
      <c r="AW34" t="str">
        <f t="shared" si="27"/>
        <v/>
      </c>
      <c r="AX34" t="str">
        <f t="shared" si="27"/>
        <v/>
      </c>
      <c r="AY34" t="str">
        <f t="shared" si="27"/>
        <v/>
      </c>
      <c r="AZ34" t="str">
        <f t="shared" si="27"/>
        <v/>
      </c>
      <c r="BA34" t="str">
        <f t="shared" si="27"/>
        <v/>
      </c>
      <c r="BB34" t="str">
        <f t="shared" si="27"/>
        <v/>
      </c>
      <c r="BC34" t="str">
        <f t="shared" si="27"/>
        <v/>
      </c>
      <c r="BD34" t="str">
        <f t="shared" si="27"/>
        <v/>
      </c>
      <c r="BE34" t="str">
        <f t="shared" si="27"/>
        <v/>
      </c>
      <c r="BF34" t="str">
        <f t="shared" si="27"/>
        <v/>
      </c>
      <c r="BG34" t="str">
        <f t="shared" si="27"/>
        <v/>
      </c>
      <c r="BH34" t="str">
        <f t="shared" si="27"/>
        <v/>
      </c>
      <c r="BI34" t="str">
        <f t="shared" si="27"/>
        <v/>
      </c>
      <c r="BJ34" t="str">
        <f t="shared" si="27"/>
        <v/>
      </c>
      <c r="BK34" t="str">
        <f t="shared" si="27"/>
        <v/>
      </c>
      <c r="BL34" t="str">
        <f t="shared" si="27"/>
        <v/>
      </c>
      <c r="BM34" t="str">
        <f t="shared" si="27"/>
        <v/>
      </c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</row>
    <row r="35" spans="1:96" ht="15.75" thickBot="1" x14ac:dyDescent="0.3">
      <c r="A35" s="39">
        <v>32</v>
      </c>
      <c r="B35" s="40" t="s">
        <v>7</v>
      </c>
      <c r="C35" s="41" t="s">
        <v>31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  <c r="AJ35" s="3">
        <f>SUM(AJ36)</f>
        <v>1</v>
      </c>
      <c r="AK35" s="3">
        <f t="shared" ref="AK35:BM35" si="28">SUM(AK36)</f>
        <v>1</v>
      </c>
      <c r="AL35" s="3">
        <f t="shared" si="28"/>
        <v>1</v>
      </c>
      <c r="AM35" s="3">
        <f t="shared" si="28"/>
        <v>1</v>
      </c>
      <c r="AN35" s="3">
        <f t="shared" si="28"/>
        <v>1</v>
      </c>
      <c r="AO35" s="3">
        <f t="shared" si="28"/>
        <v>1</v>
      </c>
      <c r="AP35" s="3">
        <f t="shared" si="28"/>
        <v>0</v>
      </c>
      <c r="AQ35" s="3">
        <f t="shared" si="28"/>
        <v>0</v>
      </c>
      <c r="AR35" s="3">
        <f t="shared" si="28"/>
        <v>0</v>
      </c>
      <c r="AS35" s="3">
        <f t="shared" si="28"/>
        <v>0</v>
      </c>
      <c r="AT35" s="3">
        <f t="shared" si="28"/>
        <v>0</v>
      </c>
      <c r="AU35" s="3">
        <f t="shared" si="28"/>
        <v>0</v>
      </c>
      <c r="AV35" s="3">
        <f t="shared" si="28"/>
        <v>0</v>
      </c>
      <c r="AW35" s="3">
        <f t="shared" si="28"/>
        <v>0</v>
      </c>
      <c r="AX35" s="3">
        <f t="shared" si="28"/>
        <v>0</v>
      </c>
      <c r="AY35" s="3">
        <f t="shared" si="28"/>
        <v>0</v>
      </c>
      <c r="AZ35" s="3">
        <f t="shared" si="28"/>
        <v>0</v>
      </c>
      <c r="BA35" s="3">
        <f t="shared" si="28"/>
        <v>0</v>
      </c>
      <c r="BB35" s="3">
        <f t="shared" si="28"/>
        <v>0</v>
      </c>
      <c r="BC35" s="3">
        <f t="shared" si="28"/>
        <v>0</v>
      </c>
      <c r="BD35" s="3">
        <f t="shared" si="28"/>
        <v>0</v>
      </c>
      <c r="BE35" s="3">
        <f t="shared" si="28"/>
        <v>0</v>
      </c>
      <c r="BF35" s="3">
        <f t="shared" si="28"/>
        <v>0</v>
      </c>
      <c r="BG35" s="3">
        <f t="shared" si="28"/>
        <v>0</v>
      </c>
      <c r="BH35" s="3">
        <f t="shared" si="28"/>
        <v>0</v>
      </c>
      <c r="BI35" s="3">
        <f t="shared" si="28"/>
        <v>0</v>
      </c>
      <c r="BJ35" s="3">
        <f t="shared" si="28"/>
        <v>0</v>
      </c>
      <c r="BK35" s="3">
        <f t="shared" si="28"/>
        <v>0</v>
      </c>
      <c r="BL35" s="3">
        <f t="shared" si="28"/>
        <v>0</v>
      </c>
      <c r="BM35" s="3">
        <f t="shared" si="28"/>
        <v>0</v>
      </c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</row>
    <row r="36" spans="1:96" ht="15.75" thickBot="1" x14ac:dyDescent="0.3">
      <c r="A36" s="17">
        <v>33</v>
      </c>
      <c r="B36" s="14" t="s">
        <v>7</v>
      </c>
      <c r="C36" s="18" t="s">
        <v>49</v>
      </c>
      <c r="D36" s="80" t="s">
        <v>100</v>
      </c>
      <c r="E36" s="82" t="s">
        <v>100</v>
      </c>
      <c r="F36" s="80" t="s">
        <v>100</v>
      </c>
      <c r="G36" s="80" t="s">
        <v>100</v>
      </c>
      <c r="H36" s="80" t="s">
        <v>100</v>
      </c>
      <c r="I36" s="80" t="s">
        <v>100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J36">
        <f>IF(ISBLANK(D36),"",1)</f>
        <v>1</v>
      </c>
      <c r="AK36">
        <f t="shared" ref="AK36:BM36" si="29">IF(ISBLANK(E36),"",1)</f>
        <v>1</v>
      </c>
      <c r="AL36">
        <f t="shared" si="29"/>
        <v>1</v>
      </c>
      <c r="AM36">
        <f t="shared" si="29"/>
        <v>1</v>
      </c>
      <c r="AN36">
        <f t="shared" si="29"/>
        <v>1</v>
      </c>
      <c r="AO36">
        <f t="shared" si="29"/>
        <v>1</v>
      </c>
      <c r="AP36" t="str">
        <f t="shared" si="29"/>
        <v/>
      </c>
      <c r="AQ36" t="str">
        <f t="shared" si="29"/>
        <v/>
      </c>
      <c r="AR36" t="str">
        <f t="shared" si="29"/>
        <v/>
      </c>
      <c r="AS36" t="str">
        <f t="shared" si="29"/>
        <v/>
      </c>
      <c r="AT36" t="str">
        <f t="shared" si="29"/>
        <v/>
      </c>
      <c r="AU36" t="str">
        <f t="shared" si="29"/>
        <v/>
      </c>
      <c r="AV36" t="str">
        <f t="shared" si="29"/>
        <v/>
      </c>
      <c r="AW36" t="str">
        <f t="shared" si="29"/>
        <v/>
      </c>
      <c r="AX36" t="str">
        <f t="shared" si="29"/>
        <v/>
      </c>
      <c r="AY36" t="str">
        <f t="shared" si="29"/>
        <v/>
      </c>
      <c r="AZ36" t="str">
        <f t="shared" si="29"/>
        <v/>
      </c>
      <c r="BA36" t="str">
        <f t="shared" si="29"/>
        <v/>
      </c>
      <c r="BB36" t="str">
        <f t="shared" si="29"/>
        <v/>
      </c>
      <c r="BC36" t="str">
        <f t="shared" si="29"/>
        <v/>
      </c>
      <c r="BD36" t="str">
        <f t="shared" si="29"/>
        <v/>
      </c>
      <c r="BE36" t="str">
        <f t="shared" si="29"/>
        <v/>
      </c>
      <c r="BF36" t="str">
        <f t="shared" si="29"/>
        <v/>
      </c>
      <c r="BG36" t="str">
        <f t="shared" si="29"/>
        <v/>
      </c>
      <c r="BH36" t="str">
        <f t="shared" si="29"/>
        <v/>
      </c>
      <c r="BI36" t="str">
        <f t="shared" si="29"/>
        <v/>
      </c>
      <c r="BJ36" t="str">
        <f t="shared" si="29"/>
        <v/>
      </c>
      <c r="BK36" t="str">
        <f t="shared" si="29"/>
        <v/>
      </c>
      <c r="BL36" t="str">
        <f t="shared" si="29"/>
        <v/>
      </c>
      <c r="BM36" t="str">
        <f t="shared" si="29"/>
        <v/>
      </c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</row>
    <row r="37" spans="1:96" ht="15.75" thickBot="1" x14ac:dyDescent="0.3">
      <c r="A37" s="39">
        <v>34</v>
      </c>
      <c r="B37" s="40" t="s">
        <v>7</v>
      </c>
      <c r="C37" s="41" t="s">
        <v>32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J37" s="3">
        <f>SUM(AJ38:AJ40)</f>
        <v>3</v>
      </c>
      <c r="AK37" s="3">
        <f t="shared" ref="AK37:BM37" si="30">SUM(AK38:AK40)</f>
        <v>2</v>
      </c>
      <c r="AL37" s="3">
        <f t="shared" si="30"/>
        <v>3</v>
      </c>
      <c r="AM37" s="3">
        <f t="shared" si="30"/>
        <v>3</v>
      </c>
      <c r="AN37" s="3">
        <f t="shared" si="30"/>
        <v>3</v>
      </c>
      <c r="AO37" s="3">
        <f t="shared" si="30"/>
        <v>3</v>
      </c>
      <c r="AP37" s="3">
        <f t="shared" si="30"/>
        <v>0</v>
      </c>
      <c r="AQ37" s="3">
        <f t="shared" si="30"/>
        <v>0</v>
      </c>
      <c r="AR37" s="3">
        <f t="shared" si="30"/>
        <v>0</v>
      </c>
      <c r="AS37" s="3">
        <f t="shared" si="30"/>
        <v>0</v>
      </c>
      <c r="AT37" s="3">
        <f t="shared" si="30"/>
        <v>0</v>
      </c>
      <c r="AU37" s="3">
        <f t="shared" si="30"/>
        <v>0</v>
      </c>
      <c r="AV37" s="3">
        <f t="shared" si="30"/>
        <v>0</v>
      </c>
      <c r="AW37" s="3">
        <f t="shared" si="30"/>
        <v>0</v>
      </c>
      <c r="AX37" s="3">
        <f t="shared" si="30"/>
        <v>0</v>
      </c>
      <c r="AY37" s="3">
        <f t="shared" si="30"/>
        <v>0</v>
      </c>
      <c r="AZ37" s="3">
        <f t="shared" si="30"/>
        <v>0</v>
      </c>
      <c r="BA37" s="3">
        <f t="shared" si="30"/>
        <v>0</v>
      </c>
      <c r="BB37" s="3">
        <f t="shared" si="30"/>
        <v>0</v>
      </c>
      <c r="BC37" s="3">
        <f t="shared" si="30"/>
        <v>0</v>
      </c>
      <c r="BD37" s="3">
        <f t="shared" si="30"/>
        <v>0</v>
      </c>
      <c r="BE37" s="3">
        <f t="shared" si="30"/>
        <v>0</v>
      </c>
      <c r="BF37" s="3">
        <f t="shared" si="30"/>
        <v>0</v>
      </c>
      <c r="BG37" s="3">
        <f t="shared" si="30"/>
        <v>0</v>
      </c>
      <c r="BH37" s="3">
        <f t="shared" si="30"/>
        <v>0</v>
      </c>
      <c r="BI37" s="3">
        <f t="shared" si="30"/>
        <v>0</v>
      </c>
      <c r="BJ37" s="3">
        <f t="shared" si="30"/>
        <v>0</v>
      </c>
      <c r="BK37" s="3">
        <f t="shared" si="30"/>
        <v>0</v>
      </c>
      <c r="BL37" s="3">
        <f t="shared" si="30"/>
        <v>0</v>
      </c>
      <c r="BM37" s="3">
        <f t="shared" si="30"/>
        <v>0</v>
      </c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</row>
    <row r="38" spans="1:96" ht="15.75" customHeight="1" x14ac:dyDescent="0.25">
      <c r="A38" s="17">
        <v>35</v>
      </c>
      <c r="B38" s="14" t="s">
        <v>7</v>
      </c>
      <c r="C38" s="19" t="s">
        <v>46</v>
      </c>
      <c r="D38" s="82" t="s">
        <v>100</v>
      </c>
      <c r="E38" s="82" t="s">
        <v>100</v>
      </c>
      <c r="F38" s="82" t="s">
        <v>100</v>
      </c>
      <c r="G38" s="82" t="s">
        <v>100</v>
      </c>
      <c r="H38" s="82" t="s">
        <v>100</v>
      </c>
      <c r="I38" s="82" t="s">
        <v>100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8"/>
      <c r="AJ38">
        <f>IF(ISBLANK(D38),"",1)</f>
        <v>1</v>
      </c>
      <c r="AK38">
        <f t="shared" ref="AK38:BM40" si="31">IF(ISBLANK(E38),"",1)</f>
        <v>1</v>
      </c>
      <c r="AL38">
        <f t="shared" si="31"/>
        <v>1</v>
      </c>
      <c r="AM38">
        <f t="shared" si="31"/>
        <v>1</v>
      </c>
      <c r="AN38">
        <f t="shared" si="31"/>
        <v>1</v>
      </c>
      <c r="AO38">
        <f t="shared" si="31"/>
        <v>1</v>
      </c>
      <c r="AP38" t="str">
        <f t="shared" si="31"/>
        <v/>
      </c>
      <c r="AQ38" t="str">
        <f t="shared" si="31"/>
        <v/>
      </c>
      <c r="AR38" t="str">
        <f t="shared" si="31"/>
        <v/>
      </c>
      <c r="AS38" t="str">
        <f t="shared" si="31"/>
        <v/>
      </c>
      <c r="AT38" t="str">
        <f t="shared" si="31"/>
        <v/>
      </c>
      <c r="AU38" t="str">
        <f t="shared" si="31"/>
        <v/>
      </c>
      <c r="AV38" t="str">
        <f t="shared" si="31"/>
        <v/>
      </c>
      <c r="AW38" t="str">
        <f t="shared" si="31"/>
        <v/>
      </c>
      <c r="AX38" t="str">
        <f t="shared" si="31"/>
        <v/>
      </c>
      <c r="AY38" t="str">
        <f t="shared" si="31"/>
        <v/>
      </c>
      <c r="AZ38" t="str">
        <f t="shared" si="31"/>
        <v/>
      </c>
      <c r="BA38" t="str">
        <f t="shared" si="31"/>
        <v/>
      </c>
      <c r="BB38" t="str">
        <f t="shared" si="31"/>
        <v/>
      </c>
      <c r="BC38" t="str">
        <f t="shared" si="31"/>
        <v/>
      </c>
      <c r="BD38" t="str">
        <f t="shared" si="31"/>
        <v/>
      </c>
      <c r="BE38" t="str">
        <f t="shared" si="31"/>
        <v/>
      </c>
      <c r="BF38" t="str">
        <f t="shared" si="31"/>
        <v/>
      </c>
      <c r="BG38" t="str">
        <f t="shared" si="31"/>
        <v/>
      </c>
      <c r="BH38" t="str">
        <f t="shared" si="31"/>
        <v/>
      </c>
      <c r="BI38" t="str">
        <f t="shared" si="31"/>
        <v/>
      </c>
      <c r="BJ38" t="str">
        <f t="shared" si="31"/>
        <v/>
      </c>
      <c r="BK38" t="str">
        <f t="shared" si="31"/>
        <v/>
      </c>
      <c r="BL38" t="str">
        <f t="shared" si="31"/>
        <v/>
      </c>
      <c r="BM38" t="str">
        <f t="shared" si="31"/>
        <v/>
      </c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</row>
    <row r="39" spans="1:96" x14ac:dyDescent="0.25">
      <c r="A39" s="17">
        <v>36</v>
      </c>
      <c r="B39" s="14" t="s">
        <v>7</v>
      </c>
      <c r="C39" s="18" t="s">
        <v>47</v>
      </c>
      <c r="D39" s="82" t="s">
        <v>100</v>
      </c>
      <c r="E39" s="82"/>
      <c r="F39" s="82" t="s">
        <v>100</v>
      </c>
      <c r="G39" s="82" t="s">
        <v>100</v>
      </c>
      <c r="H39" s="82" t="s">
        <v>100</v>
      </c>
      <c r="I39" s="82" t="s">
        <v>100</v>
      </c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8"/>
      <c r="AJ39">
        <f t="shared" ref="AJ39:AJ40" si="32">IF(ISBLANK(D39),"",1)</f>
        <v>1</v>
      </c>
      <c r="AK39" t="str">
        <f t="shared" si="31"/>
        <v/>
      </c>
      <c r="AL39">
        <f t="shared" si="31"/>
        <v>1</v>
      </c>
      <c r="AM39">
        <f t="shared" si="31"/>
        <v>1</v>
      </c>
      <c r="AN39">
        <f t="shared" si="31"/>
        <v>1</v>
      </c>
      <c r="AO39">
        <f t="shared" si="31"/>
        <v>1</v>
      </c>
      <c r="AP39" t="str">
        <f t="shared" si="31"/>
        <v/>
      </c>
      <c r="AQ39" t="str">
        <f t="shared" si="31"/>
        <v/>
      </c>
      <c r="AR39" t="str">
        <f t="shared" si="31"/>
        <v/>
      </c>
      <c r="AS39" t="str">
        <f t="shared" si="31"/>
        <v/>
      </c>
      <c r="AT39" t="str">
        <f t="shared" si="31"/>
        <v/>
      </c>
      <c r="AU39" t="str">
        <f t="shared" si="31"/>
        <v/>
      </c>
      <c r="AV39" t="str">
        <f t="shared" si="31"/>
        <v/>
      </c>
      <c r="AW39" t="str">
        <f t="shared" si="31"/>
        <v/>
      </c>
      <c r="AX39" t="str">
        <f t="shared" si="31"/>
        <v/>
      </c>
      <c r="AY39" t="str">
        <f t="shared" si="31"/>
        <v/>
      </c>
      <c r="AZ39" t="str">
        <f t="shared" si="31"/>
        <v/>
      </c>
      <c r="BA39" t="str">
        <f t="shared" si="31"/>
        <v/>
      </c>
      <c r="BB39" t="str">
        <f t="shared" si="31"/>
        <v/>
      </c>
      <c r="BC39" t="str">
        <f t="shared" si="31"/>
        <v/>
      </c>
      <c r="BD39" t="str">
        <f t="shared" si="31"/>
        <v/>
      </c>
      <c r="BE39" t="str">
        <f t="shared" si="31"/>
        <v/>
      </c>
      <c r="BF39" t="str">
        <f t="shared" si="31"/>
        <v/>
      </c>
      <c r="BG39" t="str">
        <f t="shared" si="31"/>
        <v/>
      </c>
      <c r="BH39" t="str">
        <f t="shared" si="31"/>
        <v/>
      </c>
      <c r="BI39" t="str">
        <f t="shared" si="31"/>
        <v/>
      </c>
      <c r="BJ39" t="str">
        <f t="shared" si="31"/>
        <v/>
      </c>
      <c r="BK39" t="str">
        <f t="shared" si="31"/>
        <v/>
      </c>
      <c r="BL39" t="str">
        <f t="shared" si="31"/>
        <v/>
      </c>
      <c r="BM39" t="str">
        <f t="shared" si="31"/>
        <v/>
      </c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</row>
    <row r="40" spans="1:96" ht="15.75" thickBot="1" x14ac:dyDescent="0.3">
      <c r="A40" s="17">
        <v>37</v>
      </c>
      <c r="B40" s="14" t="s">
        <v>7</v>
      </c>
      <c r="C40" s="18" t="s">
        <v>48</v>
      </c>
      <c r="D40" s="82" t="s">
        <v>100</v>
      </c>
      <c r="E40" s="82" t="s">
        <v>100</v>
      </c>
      <c r="F40" s="82" t="s">
        <v>100</v>
      </c>
      <c r="G40" s="82" t="s">
        <v>100</v>
      </c>
      <c r="H40" s="82" t="s">
        <v>100</v>
      </c>
      <c r="I40" s="82" t="s">
        <v>100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8"/>
      <c r="AJ40">
        <f t="shared" si="32"/>
        <v>1</v>
      </c>
      <c r="AK40">
        <f t="shared" si="31"/>
        <v>1</v>
      </c>
      <c r="AL40">
        <f t="shared" si="31"/>
        <v>1</v>
      </c>
      <c r="AM40">
        <f t="shared" si="31"/>
        <v>1</v>
      </c>
      <c r="AN40">
        <f t="shared" si="31"/>
        <v>1</v>
      </c>
      <c r="AO40">
        <f t="shared" si="31"/>
        <v>1</v>
      </c>
      <c r="AP40" t="str">
        <f t="shared" si="31"/>
        <v/>
      </c>
      <c r="AQ40" t="str">
        <f t="shared" si="31"/>
        <v/>
      </c>
      <c r="AR40" t="str">
        <f t="shared" si="31"/>
        <v/>
      </c>
      <c r="AS40" t="str">
        <f t="shared" si="31"/>
        <v/>
      </c>
      <c r="AT40" t="str">
        <f t="shared" si="31"/>
        <v/>
      </c>
      <c r="AU40" t="str">
        <f t="shared" si="31"/>
        <v/>
      </c>
      <c r="AV40" t="str">
        <f t="shared" si="31"/>
        <v/>
      </c>
      <c r="AW40" t="str">
        <f t="shared" si="31"/>
        <v/>
      </c>
      <c r="AX40" t="str">
        <f t="shared" si="31"/>
        <v/>
      </c>
      <c r="AY40" t="str">
        <f t="shared" si="31"/>
        <v/>
      </c>
      <c r="AZ40" t="str">
        <f t="shared" si="31"/>
        <v/>
      </c>
      <c r="BA40" t="str">
        <f t="shared" si="31"/>
        <v/>
      </c>
      <c r="BB40" t="str">
        <f t="shared" si="31"/>
        <v/>
      </c>
      <c r="BC40" t="str">
        <f t="shared" si="31"/>
        <v/>
      </c>
      <c r="BD40" t="str">
        <f t="shared" si="31"/>
        <v/>
      </c>
      <c r="BE40" t="str">
        <f t="shared" si="31"/>
        <v/>
      </c>
      <c r="BF40" t="str">
        <f t="shared" si="31"/>
        <v/>
      </c>
      <c r="BG40" t="str">
        <f t="shared" si="31"/>
        <v/>
      </c>
      <c r="BH40" t="str">
        <f t="shared" si="31"/>
        <v/>
      </c>
      <c r="BI40" t="str">
        <f t="shared" si="31"/>
        <v/>
      </c>
      <c r="BJ40" t="str">
        <f t="shared" si="31"/>
        <v/>
      </c>
      <c r="BK40" t="str">
        <f t="shared" si="31"/>
        <v/>
      </c>
      <c r="BL40" t="str">
        <f t="shared" si="31"/>
        <v/>
      </c>
      <c r="BM40" t="str">
        <f t="shared" si="31"/>
        <v/>
      </c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</row>
    <row r="41" spans="1:96" ht="15.75" thickBot="1" x14ac:dyDescent="0.3">
      <c r="A41" s="39">
        <v>38</v>
      </c>
      <c r="B41" s="40" t="s">
        <v>7</v>
      </c>
      <c r="C41" s="41" t="s">
        <v>33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7"/>
      <c r="AJ41" s="3">
        <f>SUM(AJ42)</f>
        <v>1</v>
      </c>
      <c r="AK41" s="3">
        <f t="shared" ref="AK41:BM41" si="33">SUM(AK42)</f>
        <v>1</v>
      </c>
      <c r="AL41" s="3">
        <f t="shared" si="33"/>
        <v>1</v>
      </c>
      <c r="AM41" s="3">
        <f t="shared" si="33"/>
        <v>1</v>
      </c>
      <c r="AN41" s="3">
        <f t="shared" si="33"/>
        <v>1</v>
      </c>
      <c r="AO41" s="3">
        <f t="shared" si="33"/>
        <v>1</v>
      </c>
      <c r="AP41" s="3">
        <f t="shared" si="33"/>
        <v>0</v>
      </c>
      <c r="AQ41" s="3">
        <f t="shared" si="33"/>
        <v>0</v>
      </c>
      <c r="AR41" s="3">
        <f t="shared" si="33"/>
        <v>0</v>
      </c>
      <c r="AS41" s="3">
        <f t="shared" si="33"/>
        <v>0</v>
      </c>
      <c r="AT41" s="3">
        <f t="shared" si="33"/>
        <v>0</v>
      </c>
      <c r="AU41" s="3">
        <f t="shared" si="33"/>
        <v>0</v>
      </c>
      <c r="AV41" s="3">
        <f t="shared" si="33"/>
        <v>0</v>
      </c>
      <c r="AW41" s="3">
        <f t="shared" si="33"/>
        <v>0</v>
      </c>
      <c r="AX41" s="3">
        <f t="shared" si="33"/>
        <v>0</v>
      </c>
      <c r="AY41" s="3">
        <f t="shared" si="33"/>
        <v>0</v>
      </c>
      <c r="AZ41" s="3">
        <f t="shared" si="33"/>
        <v>0</v>
      </c>
      <c r="BA41" s="3">
        <f t="shared" si="33"/>
        <v>0</v>
      </c>
      <c r="BB41" s="3">
        <f t="shared" si="33"/>
        <v>0</v>
      </c>
      <c r="BC41" s="3">
        <f t="shared" si="33"/>
        <v>0</v>
      </c>
      <c r="BD41" s="3">
        <f t="shared" si="33"/>
        <v>0</v>
      </c>
      <c r="BE41" s="3">
        <f t="shared" si="33"/>
        <v>0</v>
      </c>
      <c r="BF41" s="3">
        <f t="shared" si="33"/>
        <v>0</v>
      </c>
      <c r="BG41" s="3">
        <f t="shared" si="33"/>
        <v>0</v>
      </c>
      <c r="BH41" s="3">
        <f t="shared" si="33"/>
        <v>0</v>
      </c>
      <c r="BI41" s="3">
        <f t="shared" si="33"/>
        <v>0</v>
      </c>
      <c r="BJ41" s="3">
        <f t="shared" si="33"/>
        <v>0</v>
      </c>
      <c r="BK41" s="3">
        <f t="shared" si="33"/>
        <v>0</v>
      </c>
      <c r="BL41" s="3">
        <f t="shared" si="33"/>
        <v>0</v>
      </c>
      <c r="BM41" s="3">
        <f t="shared" si="33"/>
        <v>0</v>
      </c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</row>
    <row r="42" spans="1:96" ht="15.75" thickBot="1" x14ac:dyDescent="0.3">
      <c r="A42" s="17">
        <v>39</v>
      </c>
      <c r="B42" s="14" t="s">
        <v>7</v>
      </c>
      <c r="C42" s="18" t="s">
        <v>45</v>
      </c>
      <c r="D42" s="80" t="s">
        <v>100</v>
      </c>
      <c r="E42" s="82" t="s">
        <v>100</v>
      </c>
      <c r="F42" s="80" t="s">
        <v>100</v>
      </c>
      <c r="G42" s="80" t="s">
        <v>100</v>
      </c>
      <c r="H42" s="80" t="s">
        <v>100</v>
      </c>
      <c r="I42" s="80" t="s">
        <v>100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6"/>
      <c r="AJ42">
        <f>IF(ISBLANK(D42),"",1)</f>
        <v>1</v>
      </c>
      <c r="AK42">
        <f t="shared" ref="AK42:BM42" si="34">IF(ISBLANK(E42),"",1)</f>
        <v>1</v>
      </c>
      <c r="AL42">
        <f t="shared" si="34"/>
        <v>1</v>
      </c>
      <c r="AM42">
        <f t="shared" si="34"/>
        <v>1</v>
      </c>
      <c r="AN42">
        <f t="shared" si="34"/>
        <v>1</v>
      </c>
      <c r="AO42">
        <f t="shared" si="34"/>
        <v>1</v>
      </c>
      <c r="AP42" t="str">
        <f t="shared" si="34"/>
        <v/>
      </c>
      <c r="AQ42" t="str">
        <f t="shared" si="34"/>
        <v/>
      </c>
      <c r="AR42" t="str">
        <f t="shared" si="34"/>
        <v/>
      </c>
      <c r="AS42" t="str">
        <f t="shared" si="34"/>
        <v/>
      </c>
      <c r="AT42" t="str">
        <f t="shared" si="34"/>
        <v/>
      </c>
      <c r="AU42" t="str">
        <f t="shared" si="34"/>
        <v/>
      </c>
      <c r="AV42" t="str">
        <f t="shared" si="34"/>
        <v/>
      </c>
      <c r="AW42" t="str">
        <f t="shared" si="34"/>
        <v/>
      </c>
      <c r="AX42" t="str">
        <f t="shared" si="34"/>
        <v/>
      </c>
      <c r="AY42" t="str">
        <f t="shared" si="34"/>
        <v/>
      </c>
      <c r="AZ42" t="str">
        <f t="shared" si="34"/>
        <v/>
      </c>
      <c r="BA42" t="str">
        <f t="shared" si="34"/>
        <v/>
      </c>
      <c r="BB42" t="str">
        <f t="shared" si="34"/>
        <v/>
      </c>
      <c r="BC42" t="str">
        <f t="shared" si="34"/>
        <v/>
      </c>
      <c r="BD42" t="str">
        <f t="shared" si="34"/>
        <v/>
      </c>
      <c r="BE42" t="str">
        <f t="shared" si="34"/>
        <v/>
      </c>
      <c r="BF42" t="str">
        <f t="shared" si="34"/>
        <v/>
      </c>
      <c r="BG42" t="str">
        <f t="shared" si="34"/>
        <v/>
      </c>
      <c r="BH42" t="str">
        <f t="shared" si="34"/>
        <v/>
      </c>
      <c r="BI42" t="str">
        <f t="shared" si="34"/>
        <v/>
      </c>
      <c r="BJ42" t="str">
        <f t="shared" si="34"/>
        <v/>
      </c>
      <c r="BK42" t="str">
        <f t="shared" si="34"/>
        <v/>
      </c>
      <c r="BL42" t="str">
        <f t="shared" si="34"/>
        <v/>
      </c>
      <c r="BM42" t="str">
        <f t="shared" si="34"/>
        <v/>
      </c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</row>
    <row r="43" spans="1:96" ht="15.75" thickBot="1" x14ac:dyDescent="0.3">
      <c r="A43" s="39">
        <v>40</v>
      </c>
      <c r="B43" s="40" t="s">
        <v>7</v>
      </c>
      <c r="C43" s="41" t="s">
        <v>34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  <c r="AJ43" s="3">
        <f>SUM(AJ44)</f>
        <v>0</v>
      </c>
      <c r="AK43" s="3">
        <f t="shared" ref="AK43:BM43" si="35">SUM(AK44)</f>
        <v>0</v>
      </c>
      <c r="AL43" s="3">
        <f t="shared" si="35"/>
        <v>0</v>
      </c>
      <c r="AM43" s="3">
        <f t="shared" si="35"/>
        <v>0</v>
      </c>
      <c r="AN43" s="3">
        <f t="shared" si="35"/>
        <v>0</v>
      </c>
      <c r="AO43" s="3">
        <f t="shared" si="35"/>
        <v>0</v>
      </c>
      <c r="AP43" s="3">
        <f t="shared" si="35"/>
        <v>0</v>
      </c>
      <c r="AQ43" s="3">
        <f t="shared" si="35"/>
        <v>0</v>
      </c>
      <c r="AR43" s="3">
        <f t="shared" si="35"/>
        <v>0</v>
      </c>
      <c r="AS43" s="3">
        <f t="shared" si="35"/>
        <v>0</v>
      </c>
      <c r="AT43" s="3">
        <f t="shared" si="35"/>
        <v>0</v>
      </c>
      <c r="AU43" s="3">
        <f t="shared" si="35"/>
        <v>0</v>
      </c>
      <c r="AV43" s="3">
        <f t="shared" si="35"/>
        <v>0</v>
      </c>
      <c r="AW43" s="3">
        <f t="shared" si="35"/>
        <v>0</v>
      </c>
      <c r="AX43" s="3">
        <f t="shared" si="35"/>
        <v>0</v>
      </c>
      <c r="AY43" s="3">
        <f t="shared" si="35"/>
        <v>0</v>
      </c>
      <c r="AZ43" s="3">
        <f t="shared" si="35"/>
        <v>0</v>
      </c>
      <c r="BA43" s="3">
        <f t="shared" si="35"/>
        <v>0</v>
      </c>
      <c r="BB43" s="3">
        <f t="shared" si="35"/>
        <v>0</v>
      </c>
      <c r="BC43" s="3">
        <f t="shared" si="35"/>
        <v>0</v>
      </c>
      <c r="BD43" s="3">
        <f t="shared" si="35"/>
        <v>0</v>
      </c>
      <c r="BE43" s="3">
        <f t="shared" si="35"/>
        <v>0</v>
      </c>
      <c r="BF43" s="3">
        <f t="shared" si="35"/>
        <v>0</v>
      </c>
      <c r="BG43" s="3">
        <f t="shared" si="35"/>
        <v>0</v>
      </c>
      <c r="BH43" s="3">
        <f t="shared" si="35"/>
        <v>0</v>
      </c>
      <c r="BI43" s="3">
        <f t="shared" si="35"/>
        <v>0</v>
      </c>
      <c r="BJ43" s="3">
        <f t="shared" si="35"/>
        <v>0</v>
      </c>
      <c r="BK43" s="3">
        <f t="shared" si="35"/>
        <v>0</v>
      </c>
      <c r="BL43" s="3">
        <f t="shared" si="35"/>
        <v>0</v>
      </c>
      <c r="BM43" s="3">
        <f t="shared" si="35"/>
        <v>0</v>
      </c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</row>
    <row r="44" spans="1:96" ht="15.75" thickBot="1" x14ac:dyDescent="0.3">
      <c r="A44" s="17">
        <v>41</v>
      </c>
      <c r="B44" s="14" t="s">
        <v>7</v>
      </c>
      <c r="C44" s="13" t="s">
        <v>44</v>
      </c>
      <c r="D44" s="80"/>
      <c r="E44" s="82"/>
      <c r="F44" s="80"/>
      <c r="G44" s="80"/>
      <c r="H44" s="80"/>
      <c r="I44" s="8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J44" t="str">
        <f>IF(ISBLANK(D44),"",1)</f>
        <v/>
      </c>
      <c r="AK44" t="str">
        <f t="shared" ref="AK44:BM44" si="36">IF(ISBLANK(E44),"",1)</f>
        <v/>
      </c>
      <c r="AL44" t="str">
        <f t="shared" si="36"/>
        <v/>
      </c>
      <c r="AM44" t="str">
        <f t="shared" si="36"/>
        <v/>
      </c>
      <c r="AN44" t="str">
        <f t="shared" si="36"/>
        <v/>
      </c>
      <c r="AO44" t="str">
        <f t="shared" si="36"/>
        <v/>
      </c>
      <c r="AP44" t="str">
        <f t="shared" si="36"/>
        <v/>
      </c>
      <c r="AQ44" t="str">
        <f t="shared" si="36"/>
        <v/>
      </c>
      <c r="AR44" t="str">
        <f t="shared" si="36"/>
        <v/>
      </c>
      <c r="AS44" t="str">
        <f t="shared" si="36"/>
        <v/>
      </c>
      <c r="AT44" t="str">
        <f t="shared" si="36"/>
        <v/>
      </c>
      <c r="AU44" t="str">
        <f t="shared" si="36"/>
        <v/>
      </c>
      <c r="AV44" t="str">
        <f t="shared" si="36"/>
        <v/>
      </c>
      <c r="AW44" t="str">
        <f t="shared" si="36"/>
        <v/>
      </c>
      <c r="AX44" t="str">
        <f t="shared" si="36"/>
        <v/>
      </c>
      <c r="AY44" t="str">
        <f t="shared" si="36"/>
        <v/>
      </c>
      <c r="AZ44" t="str">
        <f t="shared" si="36"/>
        <v/>
      </c>
      <c r="BA44" t="str">
        <f t="shared" si="36"/>
        <v/>
      </c>
      <c r="BB44" t="str">
        <f t="shared" si="36"/>
        <v/>
      </c>
      <c r="BC44" t="str">
        <f t="shared" si="36"/>
        <v/>
      </c>
      <c r="BD44" t="str">
        <f t="shared" si="36"/>
        <v/>
      </c>
      <c r="BE44" t="str">
        <f t="shared" si="36"/>
        <v/>
      </c>
      <c r="BF44" t="str">
        <f t="shared" si="36"/>
        <v/>
      </c>
      <c r="BG44" t="str">
        <f t="shared" si="36"/>
        <v/>
      </c>
      <c r="BH44" t="str">
        <f t="shared" si="36"/>
        <v/>
      </c>
      <c r="BI44" t="str">
        <f t="shared" si="36"/>
        <v/>
      </c>
      <c r="BJ44" t="str">
        <f t="shared" si="36"/>
        <v/>
      </c>
      <c r="BK44" t="str">
        <f t="shared" si="36"/>
        <v/>
      </c>
      <c r="BL44" t="str">
        <f t="shared" si="36"/>
        <v/>
      </c>
      <c r="BM44" t="str">
        <f t="shared" si="36"/>
        <v/>
      </c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</row>
    <row r="45" spans="1:96" ht="15.75" thickBot="1" x14ac:dyDescent="0.3">
      <c r="A45" s="39">
        <v>42</v>
      </c>
      <c r="B45" s="40" t="s">
        <v>7</v>
      </c>
      <c r="C45" s="41" t="s">
        <v>42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7"/>
      <c r="AJ45" s="3">
        <f>SUM(AJ46)</f>
        <v>0</v>
      </c>
      <c r="AK45" s="3">
        <f t="shared" ref="AK45:BM45" si="37">SUM(AK46)</f>
        <v>0</v>
      </c>
      <c r="AL45" s="3">
        <f t="shared" si="37"/>
        <v>0</v>
      </c>
      <c r="AM45" s="3">
        <f t="shared" si="37"/>
        <v>0</v>
      </c>
      <c r="AN45" s="3">
        <f t="shared" si="37"/>
        <v>0</v>
      </c>
      <c r="AO45" s="3">
        <f t="shared" si="37"/>
        <v>0</v>
      </c>
      <c r="AP45" s="3">
        <f t="shared" si="37"/>
        <v>0</v>
      </c>
      <c r="AQ45" s="3">
        <f t="shared" si="37"/>
        <v>0</v>
      </c>
      <c r="AR45" s="3">
        <f t="shared" si="37"/>
        <v>0</v>
      </c>
      <c r="AS45" s="3">
        <f t="shared" si="37"/>
        <v>0</v>
      </c>
      <c r="AT45" s="3">
        <f t="shared" si="37"/>
        <v>0</v>
      </c>
      <c r="AU45" s="3">
        <f t="shared" si="37"/>
        <v>0</v>
      </c>
      <c r="AV45" s="3">
        <f t="shared" si="37"/>
        <v>0</v>
      </c>
      <c r="AW45" s="3">
        <f t="shared" si="37"/>
        <v>0</v>
      </c>
      <c r="AX45" s="3">
        <f t="shared" si="37"/>
        <v>0</v>
      </c>
      <c r="AY45" s="3">
        <f t="shared" si="37"/>
        <v>0</v>
      </c>
      <c r="AZ45" s="3">
        <f t="shared" si="37"/>
        <v>0</v>
      </c>
      <c r="BA45" s="3">
        <f t="shared" si="37"/>
        <v>0</v>
      </c>
      <c r="BB45" s="3">
        <f t="shared" si="37"/>
        <v>0</v>
      </c>
      <c r="BC45" s="3">
        <f t="shared" si="37"/>
        <v>0</v>
      </c>
      <c r="BD45" s="3">
        <f t="shared" si="37"/>
        <v>0</v>
      </c>
      <c r="BE45" s="3">
        <f t="shared" si="37"/>
        <v>0</v>
      </c>
      <c r="BF45" s="3">
        <f t="shared" si="37"/>
        <v>0</v>
      </c>
      <c r="BG45" s="3">
        <f t="shared" si="37"/>
        <v>0</v>
      </c>
      <c r="BH45" s="3">
        <f t="shared" si="37"/>
        <v>0</v>
      </c>
      <c r="BI45" s="3">
        <f t="shared" si="37"/>
        <v>0</v>
      </c>
      <c r="BJ45" s="3">
        <f t="shared" si="37"/>
        <v>0</v>
      </c>
      <c r="BK45" s="3">
        <f t="shared" si="37"/>
        <v>0</v>
      </c>
      <c r="BL45" s="3">
        <f t="shared" si="37"/>
        <v>0</v>
      </c>
      <c r="BM45" s="3">
        <f t="shared" si="37"/>
        <v>0</v>
      </c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</row>
    <row r="46" spans="1:96" ht="15.75" thickBot="1" x14ac:dyDescent="0.3">
      <c r="A46" s="20">
        <v>43</v>
      </c>
      <c r="B46" s="21" t="s">
        <v>7</v>
      </c>
      <c r="C46" s="22" t="s">
        <v>43</v>
      </c>
      <c r="D46" s="80"/>
      <c r="E46" s="80"/>
      <c r="F46" s="80"/>
      <c r="G46" s="80"/>
      <c r="H46" s="80"/>
      <c r="I46" s="80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4"/>
      <c r="AJ46" t="str">
        <f>IF(ISBLANK(D46),"",1)</f>
        <v/>
      </c>
      <c r="AK46" t="str">
        <f t="shared" ref="AK46:BM46" si="38">IF(ISBLANK(E46),"",1)</f>
        <v/>
      </c>
      <c r="AL46" t="str">
        <f t="shared" si="38"/>
        <v/>
      </c>
      <c r="AM46" t="str">
        <f t="shared" si="38"/>
        <v/>
      </c>
      <c r="AN46" t="str">
        <f t="shared" si="38"/>
        <v/>
      </c>
      <c r="AO46" t="str">
        <f t="shared" si="38"/>
        <v/>
      </c>
      <c r="AP46" t="str">
        <f t="shared" si="38"/>
        <v/>
      </c>
      <c r="AQ46" t="str">
        <f t="shared" si="38"/>
        <v/>
      </c>
      <c r="AR46" t="str">
        <f t="shared" si="38"/>
        <v/>
      </c>
      <c r="AS46" t="str">
        <f t="shared" si="38"/>
        <v/>
      </c>
      <c r="AT46" t="str">
        <f t="shared" si="38"/>
        <v/>
      </c>
      <c r="AU46" t="str">
        <f t="shared" si="38"/>
        <v/>
      </c>
      <c r="AV46" t="str">
        <f t="shared" si="38"/>
        <v/>
      </c>
      <c r="AW46" t="str">
        <f t="shared" si="38"/>
        <v/>
      </c>
      <c r="AX46" t="str">
        <f t="shared" si="38"/>
        <v/>
      </c>
      <c r="AY46" t="str">
        <f t="shared" si="38"/>
        <v/>
      </c>
      <c r="AZ46" t="str">
        <f t="shared" si="38"/>
        <v/>
      </c>
      <c r="BA46" t="str">
        <f t="shared" si="38"/>
        <v/>
      </c>
      <c r="BB46" t="str">
        <f t="shared" si="38"/>
        <v/>
      </c>
      <c r="BC46" t="str">
        <f t="shared" si="38"/>
        <v/>
      </c>
      <c r="BD46" t="str">
        <f t="shared" si="38"/>
        <v/>
      </c>
      <c r="BE46" t="str">
        <f t="shared" si="38"/>
        <v/>
      </c>
      <c r="BF46" t="str">
        <f t="shared" si="38"/>
        <v/>
      </c>
      <c r="BG46" t="str">
        <f t="shared" si="38"/>
        <v/>
      </c>
      <c r="BH46" t="str">
        <f t="shared" si="38"/>
        <v/>
      </c>
      <c r="BI46" t="str">
        <f t="shared" si="38"/>
        <v/>
      </c>
      <c r="BJ46" t="str">
        <f t="shared" si="38"/>
        <v/>
      </c>
      <c r="BK46" t="str">
        <f t="shared" si="38"/>
        <v/>
      </c>
      <c r="BL46" t="str">
        <f t="shared" si="38"/>
        <v/>
      </c>
      <c r="BM46" t="str">
        <f t="shared" si="38"/>
        <v/>
      </c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</row>
    <row r="47" spans="1:9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9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89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89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89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89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</row>
    <row r="53" spans="1:89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</row>
    <row r="54" spans="1:89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89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89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89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89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89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8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</row>
    <row r="61" spans="1:89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</row>
    <row r="62" spans="1:89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</row>
    <row r="63" spans="1:89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</row>
    <row r="64" spans="1:89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</row>
    <row r="65" spans="1:89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</row>
    <row r="66" spans="1:89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</row>
    <row r="67" spans="1:89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</row>
    <row r="68" spans="1:89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</row>
    <row r="69" spans="1:89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</row>
    <row r="70" spans="1:89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</row>
    <row r="71" spans="1:89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89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</row>
    <row r="73" spans="1:89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</row>
    <row r="74" spans="1:89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</row>
    <row r="75" spans="1:89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</row>
    <row r="76" spans="1:89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</row>
    <row r="77" spans="1:89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</row>
    <row r="78" spans="1:89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</row>
    <row r="79" spans="1:89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</row>
    <row r="80" spans="1:89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</row>
    <row r="81" spans="1:89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</row>
    <row r="82" spans="1:89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</row>
    <row r="83" spans="1:89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</row>
    <row r="84" spans="1:89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</row>
    <row r="85" spans="1:89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</row>
    <row r="86" spans="1:89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</row>
    <row r="87" spans="1:89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</row>
    <row r="88" spans="1:89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</row>
    <row r="89" spans="1:89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</row>
    <row r="90" spans="1:89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</row>
    <row r="91" spans="1:89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</row>
    <row r="92" spans="1:89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</row>
  </sheetData>
  <sheetProtection algorithmName="SHA-512" hashValue="jCIoyab6GuJNREIYtlRS4QXPogLEPDxwuJjR+mPgtU4U91CSDqOH16UEcJyaycn/icARr/aSBydxGHhN4Nkpzw==" saltValue="0bd/V55E4bPkDavrkdrN6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V182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G6" sqref="G6"/>
    </sheetView>
  </sheetViews>
  <sheetFormatPr baseColWidth="10" defaultRowHeight="15" x14ac:dyDescent="0.25"/>
  <cols>
    <col min="1" max="1" width="4.28515625" customWidth="1"/>
    <col min="2" max="2" width="7.28515625" customWidth="1"/>
    <col min="3" max="3" width="69.85546875" customWidth="1"/>
    <col min="4" max="33" width="3.7109375" bestFit="1" customWidth="1"/>
    <col min="34" max="35" width="0" hidden="1" customWidth="1"/>
    <col min="36" max="65" width="3.7109375" hidden="1" customWidth="1"/>
    <col min="66" max="66" width="0" hidden="1" customWidth="1"/>
  </cols>
  <sheetData>
    <row r="1" spans="1:100" x14ac:dyDescent="0.25">
      <c r="A1" s="42"/>
      <c r="B1" s="42"/>
      <c r="C1" s="42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</row>
    <row r="2" spans="1:100" ht="128.25" customHeight="1" x14ac:dyDescent="0.25">
      <c r="A2" s="42"/>
      <c r="B2" s="42"/>
      <c r="C2" s="93" t="s">
        <v>96</v>
      </c>
      <c r="D2" s="49" t="str">
        <f t="array" ref="D2:AG2">TRANSPOSE(ACCUEIL!C8:C37)</f>
        <v>eleve1</v>
      </c>
      <c r="E2" s="49" t="str">
        <v>eleve2</v>
      </c>
      <c r="F2" s="49" t="str">
        <v>eleve3</v>
      </c>
      <c r="G2" s="49" t="str">
        <v>eleve4</v>
      </c>
      <c r="H2" s="49" t="str">
        <v>eleve5</v>
      </c>
      <c r="I2" s="49" t="str">
        <v>eleve6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  <c r="AF2" s="49">
        <v>0</v>
      </c>
      <c r="AG2" s="49">
        <v>0</v>
      </c>
      <c r="AJ2" s="2" t="str">
        <f>D2</f>
        <v>eleve1</v>
      </c>
      <c r="AK2" s="2" t="str">
        <f t="shared" ref="AK2:BK2" si="0">E2</f>
        <v>eleve2</v>
      </c>
      <c r="AL2" s="2" t="str">
        <f t="shared" si="0"/>
        <v>eleve3</v>
      </c>
      <c r="AM2" s="2" t="str">
        <f t="shared" si="0"/>
        <v>eleve4</v>
      </c>
      <c r="AN2" s="2" t="str">
        <f t="shared" si="0"/>
        <v>eleve5</v>
      </c>
      <c r="AO2" s="2" t="str">
        <f t="shared" si="0"/>
        <v>eleve6</v>
      </c>
      <c r="AP2" s="2">
        <f t="shared" si="0"/>
        <v>0</v>
      </c>
      <c r="AQ2" s="2">
        <f t="shared" si="0"/>
        <v>0</v>
      </c>
      <c r="AR2" s="2">
        <f t="shared" si="0"/>
        <v>0</v>
      </c>
      <c r="AS2" s="2">
        <f t="shared" si="0"/>
        <v>0</v>
      </c>
      <c r="AT2" s="2">
        <f t="shared" si="0"/>
        <v>0</v>
      </c>
      <c r="AU2" s="2">
        <f t="shared" si="0"/>
        <v>0</v>
      </c>
      <c r="AV2" s="2">
        <f t="shared" si="0"/>
        <v>0</v>
      </c>
      <c r="AW2" s="2">
        <f t="shared" si="0"/>
        <v>0</v>
      </c>
      <c r="AX2" s="2">
        <f t="shared" si="0"/>
        <v>0</v>
      </c>
      <c r="AY2" s="2">
        <f t="shared" si="0"/>
        <v>0</v>
      </c>
      <c r="AZ2" s="2">
        <f t="shared" si="0"/>
        <v>0</v>
      </c>
      <c r="BA2" s="2">
        <f t="shared" si="0"/>
        <v>0</v>
      </c>
      <c r="BB2" s="2">
        <f t="shared" si="0"/>
        <v>0</v>
      </c>
      <c r="BC2" s="2">
        <f t="shared" si="0"/>
        <v>0</v>
      </c>
      <c r="BD2" s="2">
        <f t="shared" si="0"/>
        <v>0</v>
      </c>
      <c r="BE2" s="2">
        <f t="shared" si="0"/>
        <v>0</v>
      </c>
      <c r="BF2" s="2">
        <f t="shared" si="0"/>
        <v>0</v>
      </c>
      <c r="BG2" s="2">
        <f t="shared" si="0"/>
        <v>0</v>
      </c>
      <c r="BH2" s="2">
        <f t="shared" si="0"/>
        <v>0</v>
      </c>
      <c r="BI2" s="2">
        <f t="shared" si="0"/>
        <v>0</v>
      </c>
      <c r="BJ2" s="2">
        <f t="shared" si="0"/>
        <v>0</v>
      </c>
      <c r="BK2" s="2">
        <f t="shared" si="0"/>
        <v>0</v>
      </c>
      <c r="BL2" s="2">
        <f>AF2</f>
        <v>0</v>
      </c>
      <c r="BM2" s="2">
        <f t="shared" ref="BM2" si="1">AG2</f>
        <v>0</v>
      </c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</row>
    <row r="3" spans="1:100" ht="16.5" customHeight="1" thickBot="1" x14ac:dyDescent="0.3"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</row>
    <row r="4" spans="1:100" ht="15.75" thickBot="1" x14ac:dyDescent="0.3">
      <c r="A4" s="23">
        <v>1</v>
      </c>
      <c r="B4" s="24" t="s">
        <v>8</v>
      </c>
      <c r="C4" s="25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J4" s="3">
        <f>SUM(AJ5:AJ7)</f>
        <v>3</v>
      </c>
      <c r="AK4" s="3">
        <f t="shared" ref="AK4:BM4" si="2">SUM(AK5:AK7)</f>
        <v>1</v>
      </c>
      <c r="AL4" s="3">
        <f t="shared" si="2"/>
        <v>3</v>
      </c>
      <c r="AM4" s="3">
        <f t="shared" si="2"/>
        <v>1</v>
      </c>
      <c r="AN4" s="3">
        <f t="shared" si="2"/>
        <v>3</v>
      </c>
      <c r="AO4" s="3">
        <f t="shared" si="2"/>
        <v>3</v>
      </c>
      <c r="AP4" s="3">
        <f t="shared" si="2"/>
        <v>0</v>
      </c>
      <c r="AQ4" s="3">
        <f t="shared" si="2"/>
        <v>0</v>
      </c>
      <c r="AR4" s="3">
        <f t="shared" si="2"/>
        <v>0</v>
      </c>
      <c r="AS4" s="3">
        <f t="shared" si="2"/>
        <v>0</v>
      </c>
      <c r="AT4" s="3">
        <f t="shared" si="2"/>
        <v>0</v>
      </c>
      <c r="AU4" s="3">
        <f t="shared" si="2"/>
        <v>0</v>
      </c>
      <c r="AV4" s="3">
        <f t="shared" si="2"/>
        <v>0</v>
      </c>
      <c r="AW4" s="3">
        <f t="shared" si="2"/>
        <v>0</v>
      </c>
      <c r="AX4" s="3">
        <f t="shared" si="2"/>
        <v>0</v>
      </c>
      <c r="AY4" s="3">
        <f t="shared" si="2"/>
        <v>0</v>
      </c>
      <c r="AZ4" s="3">
        <f t="shared" si="2"/>
        <v>0</v>
      </c>
      <c r="BA4" s="3">
        <f t="shared" si="2"/>
        <v>0</v>
      </c>
      <c r="BB4" s="3">
        <f t="shared" si="2"/>
        <v>0</v>
      </c>
      <c r="BC4" s="3">
        <f t="shared" si="2"/>
        <v>0</v>
      </c>
      <c r="BD4" s="3">
        <f t="shared" si="2"/>
        <v>0</v>
      </c>
      <c r="BE4" s="3">
        <f t="shared" si="2"/>
        <v>0</v>
      </c>
      <c r="BF4" s="3">
        <f t="shared" si="2"/>
        <v>0</v>
      </c>
      <c r="BG4" s="3">
        <f t="shared" si="2"/>
        <v>0</v>
      </c>
      <c r="BH4" s="3">
        <f t="shared" si="2"/>
        <v>0</v>
      </c>
      <c r="BI4" s="3">
        <f t="shared" si="2"/>
        <v>0</v>
      </c>
      <c r="BJ4" s="3">
        <f t="shared" si="2"/>
        <v>0</v>
      </c>
      <c r="BK4" s="3">
        <f t="shared" si="2"/>
        <v>0</v>
      </c>
      <c r="BL4" s="3">
        <f t="shared" si="2"/>
        <v>0</v>
      </c>
      <c r="BM4" s="3">
        <f t="shared" si="2"/>
        <v>0</v>
      </c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</row>
    <row r="5" spans="1:100" x14ac:dyDescent="0.25">
      <c r="A5" s="10">
        <v>2</v>
      </c>
      <c r="B5" s="11" t="s">
        <v>8</v>
      </c>
      <c r="C5" s="12" t="s">
        <v>35</v>
      </c>
      <c r="D5" s="80" t="s">
        <v>100</v>
      </c>
      <c r="E5" s="80"/>
      <c r="F5" s="80" t="s">
        <v>100</v>
      </c>
      <c r="G5" s="80" t="s">
        <v>100</v>
      </c>
      <c r="H5" s="80" t="s">
        <v>100</v>
      </c>
      <c r="I5" s="80" t="s">
        <v>100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J5">
        <f>IF(ISBLANK(D5),"",1)</f>
        <v>1</v>
      </c>
      <c r="AK5" t="str">
        <f t="shared" ref="AK5:AZ7" si="3">IF(ISBLANK(E5),"",1)</f>
        <v/>
      </c>
      <c r="AL5">
        <f t="shared" si="3"/>
        <v>1</v>
      </c>
      <c r="AM5">
        <f t="shared" si="3"/>
        <v>1</v>
      </c>
      <c r="AN5">
        <f t="shared" si="3"/>
        <v>1</v>
      </c>
      <c r="AO5">
        <f t="shared" si="3"/>
        <v>1</v>
      </c>
      <c r="AP5" t="str">
        <f t="shared" si="3"/>
        <v/>
      </c>
      <c r="AQ5" t="str">
        <f t="shared" si="3"/>
        <v/>
      </c>
      <c r="AR5" t="str">
        <f t="shared" si="3"/>
        <v/>
      </c>
      <c r="AS5" t="str">
        <f t="shared" si="3"/>
        <v/>
      </c>
      <c r="AT5" t="str">
        <f t="shared" si="3"/>
        <v/>
      </c>
      <c r="AU5" t="str">
        <f t="shared" si="3"/>
        <v/>
      </c>
      <c r="AV5" t="str">
        <f t="shared" si="3"/>
        <v/>
      </c>
      <c r="AW5" t="str">
        <f t="shared" si="3"/>
        <v/>
      </c>
      <c r="AX5" t="str">
        <f t="shared" si="3"/>
        <v/>
      </c>
      <c r="AY5" t="str">
        <f t="shared" si="3"/>
        <v/>
      </c>
      <c r="AZ5" t="str">
        <f t="shared" si="3"/>
        <v/>
      </c>
      <c r="BA5" t="str">
        <f t="shared" ref="BA5:BM7" si="4">IF(ISBLANK(U5),"",1)</f>
        <v/>
      </c>
      <c r="BB5" t="str">
        <f t="shared" si="4"/>
        <v/>
      </c>
      <c r="BC5" t="str">
        <f t="shared" si="4"/>
        <v/>
      </c>
      <c r="BD5" t="str">
        <f t="shared" si="4"/>
        <v/>
      </c>
      <c r="BE5" t="str">
        <f t="shared" si="4"/>
        <v/>
      </c>
      <c r="BF5" t="str">
        <f t="shared" si="4"/>
        <v/>
      </c>
      <c r="BG5" t="str">
        <f t="shared" si="4"/>
        <v/>
      </c>
      <c r="BH5" t="str">
        <f t="shared" si="4"/>
        <v/>
      </c>
      <c r="BI5" t="str">
        <f t="shared" si="4"/>
        <v/>
      </c>
      <c r="BJ5" t="str">
        <f t="shared" si="4"/>
        <v/>
      </c>
      <c r="BK5" t="str">
        <f t="shared" si="4"/>
        <v/>
      </c>
      <c r="BL5" t="str">
        <f t="shared" si="4"/>
        <v/>
      </c>
      <c r="BM5" t="str">
        <f t="shared" si="4"/>
        <v/>
      </c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</row>
    <row r="6" spans="1:100" x14ac:dyDescent="0.25">
      <c r="A6" s="10">
        <v>3</v>
      </c>
      <c r="B6" s="11" t="s">
        <v>8</v>
      </c>
      <c r="C6" s="12" t="s">
        <v>36</v>
      </c>
      <c r="D6" s="80" t="s">
        <v>100</v>
      </c>
      <c r="E6" s="80" t="s">
        <v>100</v>
      </c>
      <c r="F6" s="80" t="s">
        <v>100</v>
      </c>
      <c r="G6" s="80"/>
      <c r="H6" s="80" t="s">
        <v>100</v>
      </c>
      <c r="I6" s="80" t="s">
        <v>100</v>
      </c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J6">
        <f t="shared" ref="AJ6:AJ7" si="5">IF(ISBLANK(D6),"",1)</f>
        <v>1</v>
      </c>
      <c r="AK6">
        <f t="shared" si="3"/>
        <v>1</v>
      </c>
      <c r="AL6">
        <f t="shared" si="3"/>
        <v>1</v>
      </c>
      <c r="AM6" t="str">
        <f t="shared" si="3"/>
        <v/>
      </c>
      <c r="AN6">
        <f t="shared" si="3"/>
        <v>1</v>
      </c>
      <c r="AO6">
        <f t="shared" si="3"/>
        <v>1</v>
      </c>
      <c r="AP6" t="str">
        <f t="shared" si="3"/>
        <v/>
      </c>
      <c r="AQ6" t="str">
        <f t="shared" si="3"/>
        <v/>
      </c>
      <c r="AR6" t="str">
        <f t="shared" si="3"/>
        <v/>
      </c>
      <c r="AS6" t="str">
        <f t="shared" si="3"/>
        <v/>
      </c>
      <c r="AT6" t="str">
        <f t="shared" si="3"/>
        <v/>
      </c>
      <c r="AU6" t="str">
        <f t="shared" si="3"/>
        <v/>
      </c>
      <c r="AV6" t="str">
        <f t="shared" si="3"/>
        <v/>
      </c>
      <c r="AW6" t="str">
        <f t="shared" si="3"/>
        <v/>
      </c>
      <c r="AX6" t="str">
        <f t="shared" si="3"/>
        <v/>
      </c>
      <c r="AY6" t="str">
        <f t="shared" si="3"/>
        <v/>
      </c>
      <c r="AZ6" t="str">
        <f t="shared" si="3"/>
        <v/>
      </c>
      <c r="BA6" t="str">
        <f t="shared" si="4"/>
        <v/>
      </c>
      <c r="BB6" t="str">
        <f t="shared" si="4"/>
        <v/>
      </c>
      <c r="BC6" t="str">
        <f t="shared" si="4"/>
        <v/>
      </c>
      <c r="BD6" t="str">
        <f t="shared" si="4"/>
        <v/>
      </c>
      <c r="BE6" t="str">
        <f t="shared" si="4"/>
        <v/>
      </c>
      <c r="BF6" t="str">
        <f t="shared" si="4"/>
        <v/>
      </c>
      <c r="BG6" t="str">
        <f t="shared" si="4"/>
        <v/>
      </c>
      <c r="BH6" t="str">
        <f t="shared" si="4"/>
        <v/>
      </c>
      <c r="BI6" t="str">
        <f t="shared" si="4"/>
        <v/>
      </c>
      <c r="BJ6" t="str">
        <f t="shared" si="4"/>
        <v/>
      </c>
      <c r="BK6" t="str">
        <f t="shared" si="4"/>
        <v/>
      </c>
      <c r="BL6" t="str">
        <f t="shared" si="4"/>
        <v/>
      </c>
      <c r="BM6" t="str">
        <f t="shared" si="4"/>
        <v/>
      </c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</row>
    <row r="7" spans="1:100" ht="15.75" thickBot="1" x14ac:dyDescent="0.3">
      <c r="A7" s="10">
        <v>4</v>
      </c>
      <c r="B7" s="11" t="s">
        <v>8</v>
      </c>
      <c r="C7" s="12" t="s">
        <v>62</v>
      </c>
      <c r="D7" s="80" t="s">
        <v>100</v>
      </c>
      <c r="E7" s="80"/>
      <c r="F7" s="80" t="s">
        <v>100</v>
      </c>
      <c r="G7" s="80"/>
      <c r="H7" s="80" t="s">
        <v>100</v>
      </c>
      <c r="I7" s="80" t="s">
        <v>100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J7">
        <f t="shared" si="5"/>
        <v>1</v>
      </c>
      <c r="AK7" t="str">
        <f t="shared" si="3"/>
        <v/>
      </c>
      <c r="AL7">
        <f t="shared" si="3"/>
        <v>1</v>
      </c>
      <c r="AM7" t="str">
        <f t="shared" si="3"/>
        <v/>
      </c>
      <c r="AN7">
        <f t="shared" si="3"/>
        <v>1</v>
      </c>
      <c r="AO7">
        <f t="shared" si="3"/>
        <v>1</v>
      </c>
      <c r="AP7" t="str">
        <f t="shared" si="3"/>
        <v/>
      </c>
      <c r="AQ7" t="str">
        <f t="shared" si="3"/>
        <v/>
      </c>
      <c r="AR7" t="str">
        <f t="shared" si="3"/>
        <v/>
      </c>
      <c r="AS7" t="str">
        <f t="shared" si="3"/>
        <v/>
      </c>
      <c r="AT7" t="str">
        <f t="shared" si="3"/>
        <v/>
      </c>
      <c r="AU7" t="str">
        <f t="shared" si="3"/>
        <v/>
      </c>
      <c r="AV7" t="str">
        <f t="shared" si="3"/>
        <v/>
      </c>
      <c r="AW7" t="str">
        <f t="shared" si="3"/>
        <v/>
      </c>
      <c r="AX7" t="str">
        <f t="shared" si="3"/>
        <v/>
      </c>
      <c r="AY7" t="str">
        <f t="shared" si="3"/>
        <v/>
      </c>
      <c r="AZ7" t="str">
        <f t="shared" si="3"/>
        <v/>
      </c>
      <c r="BA7" t="str">
        <f t="shared" si="4"/>
        <v/>
      </c>
      <c r="BB7" t="str">
        <f t="shared" si="4"/>
        <v/>
      </c>
      <c r="BC7" t="str">
        <f t="shared" si="4"/>
        <v/>
      </c>
      <c r="BD7" t="str">
        <f t="shared" si="4"/>
        <v/>
      </c>
      <c r="BE7" t="str">
        <f t="shared" si="4"/>
        <v/>
      </c>
      <c r="BF7" t="str">
        <f t="shared" si="4"/>
        <v/>
      </c>
      <c r="BG7" t="str">
        <f t="shared" si="4"/>
        <v/>
      </c>
      <c r="BH7" t="str">
        <f t="shared" si="4"/>
        <v/>
      </c>
      <c r="BI7" t="str">
        <f t="shared" si="4"/>
        <v/>
      </c>
      <c r="BJ7" t="str">
        <f t="shared" si="4"/>
        <v/>
      </c>
      <c r="BK7" t="str">
        <f t="shared" si="4"/>
        <v/>
      </c>
      <c r="BL7" t="str">
        <f t="shared" si="4"/>
        <v/>
      </c>
      <c r="BM7" t="str">
        <f t="shared" si="4"/>
        <v/>
      </c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</row>
    <row r="8" spans="1:100" ht="45.75" thickBot="1" x14ac:dyDescent="0.3">
      <c r="A8" s="28">
        <v>5</v>
      </c>
      <c r="B8" s="29" t="s">
        <v>8</v>
      </c>
      <c r="C8" s="30" t="s">
        <v>20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J8" s="3">
        <f>SUM(AJ9:AJ10)</f>
        <v>1</v>
      </c>
      <c r="AK8" s="3">
        <f t="shared" ref="AK8:BM8" si="6">SUM(AK9:AK10)</f>
        <v>1</v>
      </c>
      <c r="AL8" s="3">
        <f t="shared" si="6"/>
        <v>1</v>
      </c>
      <c r="AM8" s="3">
        <f t="shared" si="6"/>
        <v>2</v>
      </c>
      <c r="AN8" s="3">
        <f t="shared" si="6"/>
        <v>2</v>
      </c>
      <c r="AO8" s="3">
        <f t="shared" si="6"/>
        <v>2</v>
      </c>
      <c r="AP8" s="3">
        <f t="shared" si="6"/>
        <v>0</v>
      </c>
      <c r="AQ8" s="3">
        <f t="shared" si="6"/>
        <v>0</v>
      </c>
      <c r="AR8" s="3">
        <f t="shared" si="6"/>
        <v>0</v>
      </c>
      <c r="AS8" s="3">
        <f t="shared" si="6"/>
        <v>0</v>
      </c>
      <c r="AT8" s="3">
        <f t="shared" si="6"/>
        <v>0</v>
      </c>
      <c r="AU8" s="3">
        <f t="shared" si="6"/>
        <v>0</v>
      </c>
      <c r="AV8" s="3">
        <f t="shared" si="6"/>
        <v>0</v>
      </c>
      <c r="AW8" s="3">
        <f t="shared" si="6"/>
        <v>0</v>
      </c>
      <c r="AX8" s="3">
        <f t="shared" si="6"/>
        <v>0</v>
      </c>
      <c r="AY8" s="3">
        <f t="shared" si="6"/>
        <v>0</v>
      </c>
      <c r="AZ8" s="3">
        <f t="shared" si="6"/>
        <v>0</v>
      </c>
      <c r="BA8" s="3">
        <f t="shared" si="6"/>
        <v>0</v>
      </c>
      <c r="BB8" s="3">
        <f t="shared" si="6"/>
        <v>0</v>
      </c>
      <c r="BC8" s="3">
        <f t="shared" si="6"/>
        <v>0</v>
      </c>
      <c r="BD8" s="3">
        <f t="shared" si="6"/>
        <v>0</v>
      </c>
      <c r="BE8" s="3">
        <f t="shared" si="6"/>
        <v>0</v>
      </c>
      <c r="BF8" s="3">
        <f t="shared" si="6"/>
        <v>0</v>
      </c>
      <c r="BG8" s="3">
        <f t="shared" si="6"/>
        <v>0</v>
      </c>
      <c r="BH8" s="3">
        <f t="shared" si="6"/>
        <v>0</v>
      </c>
      <c r="BI8" s="3">
        <f t="shared" si="6"/>
        <v>0</v>
      </c>
      <c r="BJ8" s="3">
        <f t="shared" si="6"/>
        <v>0</v>
      </c>
      <c r="BK8" s="3">
        <f t="shared" si="6"/>
        <v>0</v>
      </c>
      <c r="BL8" s="3">
        <f t="shared" si="6"/>
        <v>0</v>
      </c>
      <c r="BM8" s="3">
        <f t="shared" si="6"/>
        <v>0</v>
      </c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</row>
    <row r="9" spans="1:100" x14ac:dyDescent="0.25">
      <c r="A9" s="10">
        <v>6</v>
      </c>
      <c r="B9" s="11" t="s">
        <v>8</v>
      </c>
      <c r="C9" s="10" t="s">
        <v>37</v>
      </c>
      <c r="D9" s="80"/>
      <c r="E9" s="80" t="s">
        <v>100</v>
      </c>
      <c r="F9" s="80"/>
      <c r="G9" s="80" t="s">
        <v>100</v>
      </c>
      <c r="H9" s="80" t="s">
        <v>100</v>
      </c>
      <c r="I9" s="80" t="s">
        <v>100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J9" t="str">
        <f>IF(ISBLANK(D9),"",1)</f>
        <v/>
      </c>
      <c r="AK9">
        <f t="shared" ref="AK9:AZ10" si="7">IF(ISBLANK(E9),"",1)</f>
        <v>1</v>
      </c>
      <c r="AL9" t="str">
        <f t="shared" si="7"/>
        <v/>
      </c>
      <c r="AM9">
        <f t="shared" si="7"/>
        <v>1</v>
      </c>
      <c r="AN9">
        <f t="shared" si="7"/>
        <v>1</v>
      </c>
      <c r="AO9">
        <f t="shared" si="7"/>
        <v>1</v>
      </c>
      <c r="AP9" t="str">
        <f t="shared" si="7"/>
        <v/>
      </c>
      <c r="AQ9" t="str">
        <f t="shared" si="7"/>
        <v/>
      </c>
      <c r="AR9" t="str">
        <f t="shared" si="7"/>
        <v/>
      </c>
      <c r="AS9" t="str">
        <f t="shared" si="7"/>
        <v/>
      </c>
      <c r="AT9" t="str">
        <f t="shared" si="7"/>
        <v/>
      </c>
      <c r="AU9" t="str">
        <f t="shared" si="7"/>
        <v/>
      </c>
      <c r="AV9" t="str">
        <f t="shared" si="7"/>
        <v/>
      </c>
      <c r="AW9" t="str">
        <f t="shared" si="7"/>
        <v/>
      </c>
      <c r="AX9" t="str">
        <f t="shared" si="7"/>
        <v/>
      </c>
      <c r="AY9" t="str">
        <f t="shared" si="7"/>
        <v/>
      </c>
      <c r="AZ9" t="str">
        <f t="shared" si="7"/>
        <v/>
      </c>
      <c r="BA9" t="str">
        <f t="shared" ref="BA9:BM10" si="8">IF(ISBLANK(U9),"",1)</f>
        <v/>
      </c>
      <c r="BB9" t="str">
        <f t="shared" si="8"/>
        <v/>
      </c>
      <c r="BC9" t="str">
        <f t="shared" si="8"/>
        <v/>
      </c>
      <c r="BD9" t="str">
        <f t="shared" si="8"/>
        <v/>
      </c>
      <c r="BE9" t="str">
        <f t="shared" si="8"/>
        <v/>
      </c>
      <c r="BF9" t="str">
        <f t="shared" si="8"/>
        <v/>
      </c>
      <c r="BG9" t="str">
        <f t="shared" si="8"/>
        <v/>
      </c>
      <c r="BH9" t="str">
        <f t="shared" si="8"/>
        <v/>
      </c>
      <c r="BI9" t="str">
        <f t="shared" si="8"/>
        <v/>
      </c>
      <c r="BJ9" t="str">
        <f t="shared" si="8"/>
        <v/>
      </c>
      <c r="BK9" t="str">
        <f t="shared" si="8"/>
        <v/>
      </c>
      <c r="BL9" t="str">
        <f t="shared" si="8"/>
        <v/>
      </c>
      <c r="BM9" t="str">
        <f t="shared" si="8"/>
        <v/>
      </c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</row>
    <row r="10" spans="1:100" ht="15.75" thickBot="1" x14ac:dyDescent="0.3">
      <c r="A10" s="10">
        <v>7</v>
      </c>
      <c r="B10" s="11" t="s">
        <v>8</v>
      </c>
      <c r="C10" s="12" t="s">
        <v>38</v>
      </c>
      <c r="D10" s="80" t="s">
        <v>100</v>
      </c>
      <c r="E10" s="80"/>
      <c r="F10" s="80" t="s">
        <v>100</v>
      </c>
      <c r="G10" s="80" t="s">
        <v>100</v>
      </c>
      <c r="H10" s="80" t="s">
        <v>100</v>
      </c>
      <c r="I10" s="80" t="s">
        <v>100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J10">
        <f>IF(ISBLANK(D10),"",1)</f>
        <v>1</v>
      </c>
      <c r="AK10" t="str">
        <f t="shared" si="7"/>
        <v/>
      </c>
      <c r="AL10">
        <f t="shared" si="7"/>
        <v>1</v>
      </c>
      <c r="AM10">
        <f t="shared" si="7"/>
        <v>1</v>
      </c>
      <c r="AN10">
        <f t="shared" si="7"/>
        <v>1</v>
      </c>
      <c r="AO10">
        <f t="shared" si="7"/>
        <v>1</v>
      </c>
      <c r="AP10" t="str">
        <f t="shared" si="7"/>
        <v/>
      </c>
      <c r="AQ10" t="str">
        <f t="shared" si="7"/>
        <v/>
      </c>
      <c r="AR10" t="str">
        <f t="shared" si="7"/>
        <v/>
      </c>
      <c r="AS10" t="str">
        <f t="shared" si="7"/>
        <v/>
      </c>
      <c r="AT10" t="str">
        <f t="shared" si="7"/>
        <v/>
      </c>
      <c r="AU10" t="str">
        <f t="shared" si="7"/>
        <v/>
      </c>
      <c r="AV10" t="str">
        <f t="shared" si="7"/>
        <v/>
      </c>
      <c r="AW10" t="str">
        <f t="shared" si="7"/>
        <v/>
      </c>
      <c r="AX10" t="str">
        <f t="shared" si="7"/>
        <v/>
      </c>
      <c r="AY10" t="str">
        <f t="shared" si="7"/>
        <v/>
      </c>
      <c r="AZ10" t="str">
        <f t="shared" si="7"/>
        <v/>
      </c>
      <c r="BA10" t="str">
        <f t="shared" si="8"/>
        <v/>
      </c>
      <c r="BB10" t="str">
        <f t="shared" si="8"/>
        <v/>
      </c>
      <c r="BC10" t="str">
        <f t="shared" si="8"/>
        <v/>
      </c>
      <c r="BD10" t="str">
        <f t="shared" si="8"/>
        <v/>
      </c>
      <c r="BE10" t="str">
        <f t="shared" si="8"/>
        <v/>
      </c>
      <c r="BF10" t="str">
        <f t="shared" si="8"/>
        <v/>
      </c>
      <c r="BG10" t="str">
        <f t="shared" si="8"/>
        <v/>
      </c>
      <c r="BH10" t="str">
        <f t="shared" si="8"/>
        <v/>
      </c>
      <c r="BI10" t="str">
        <f t="shared" si="8"/>
        <v/>
      </c>
      <c r="BJ10" t="str">
        <f t="shared" si="8"/>
        <v/>
      </c>
      <c r="BK10" t="str">
        <f t="shared" si="8"/>
        <v/>
      </c>
      <c r="BL10" t="str">
        <f t="shared" si="8"/>
        <v/>
      </c>
      <c r="BM10" t="str">
        <f t="shared" si="8"/>
        <v/>
      </c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</row>
    <row r="11" spans="1:100" ht="15.75" thickBot="1" x14ac:dyDescent="0.3">
      <c r="A11" s="23">
        <v>8</v>
      </c>
      <c r="B11" s="24" t="s">
        <v>8</v>
      </c>
      <c r="C11" s="25" t="s">
        <v>21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J11" s="3">
        <f>SUM(AJ12)</f>
        <v>1</v>
      </c>
      <c r="AK11" s="3">
        <f t="shared" ref="AK11:BM11" si="9">SUM(AK12)</f>
        <v>1</v>
      </c>
      <c r="AL11" s="3">
        <f t="shared" si="9"/>
        <v>1</v>
      </c>
      <c r="AM11" s="3">
        <f t="shared" si="9"/>
        <v>1</v>
      </c>
      <c r="AN11" s="3">
        <f t="shared" si="9"/>
        <v>1</v>
      </c>
      <c r="AO11" s="3">
        <f t="shared" si="9"/>
        <v>1</v>
      </c>
      <c r="AP11" s="3">
        <f t="shared" si="9"/>
        <v>0</v>
      </c>
      <c r="AQ11" s="3">
        <f t="shared" si="9"/>
        <v>0</v>
      </c>
      <c r="AR11" s="3">
        <f t="shared" si="9"/>
        <v>0</v>
      </c>
      <c r="AS11" s="3">
        <f t="shared" si="9"/>
        <v>0</v>
      </c>
      <c r="AT11" s="3">
        <f t="shared" si="9"/>
        <v>0</v>
      </c>
      <c r="AU11" s="3">
        <f t="shared" si="9"/>
        <v>0</v>
      </c>
      <c r="AV11" s="3">
        <f t="shared" si="9"/>
        <v>0</v>
      </c>
      <c r="AW11" s="3">
        <f t="shared" si="9"/>
        <v>0</v>
      </c>
      <c r="AX11" s="3">
        <f t="shared" si="9"/>
        <v>0</v>
      </c>
      <c r="AY11" s="3">
        <f t="shared" si="9"/>
        <v>0</v>
      </c>
      <c r="AZ11" s="3">
        <f t="shared" si="9"/>
        <v>0</v>
      </c>
      <c r="BA11" s="3">
        <f t="shared" si="9"/>
        <v>0</v>
      </c>
      <c r="BB11" s="3">
        <f t="shared" si="9"/>
        <v>0</v>
      </c>
      <c r="BC11" s="3">
        <f t="shared" si="9"/>
        <v>0</v>
      </c>
      <c r="BD11" s="3">
        <f t="shared" si="9"/>
        <v>0</v>
      </c>
      <c r="BE11" s="3">
        <f t="shared" si="9"/>
        <v>0</v>
      </c>
      <c r="BF11" s="3">
        <f t="shared" si="9"/>
        <v>0</v>
      </c>
      <c r="BG11" s="3">
        <f t="shared" si="9"/>
        <v>0</v>
      </c>
      <c r="BH11" s="3">
        <f t="shared" si="9"/>
        <v>0</v>
      </c>
      <c r="BI11" s="3">
        <f t="shared" si="9"/>
        <v>0</v>
      </c>
      <c r="BJ11" s="3">
        <f t="shared" si="9"/>
        <v>0</v>
      </c>
      <c r="BK11" s="3">
        <f t="shared" si="9"/>
        <v>0</v>
      </c>
      <c r="BL11" s="3">
        <f t="shared" si="9"/>
        <v>0</v>
      </c>
      <c r="BM11" s="3">
        <f t="shared" si="9"/>
        <v>0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</row>
    <row r="12" spans="1:100" ht="15.75" thickBot="1" x14ac:dyDescent="0.3">
      <c r="A12" s="10">
        <v>9</v>
      </c>
      <c r="B12" s="11" t="s">
        <v>8</v>
      </c>
      <c r="C12" s="12" t="s">
        <v>39</v>
      </c>
      <c r="D12" s="80" t="s">
        <v>100</v>
      </c>
      <c r="E12" s="80" t="s">
        <v>100</v>
      </c>
      <c r="F12" s="80" t="s">
        <v>100</v>
      </c>
      <c r="G12" s="80" t="s">
        <v>100</v>
      </c>
      <c r="H12" s="80" t="s">
        <v>100</v>
      </c>
      <c r="I12" s="80" t="s">
        <v>100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J12">
        <f>IF(ISBLANK(D12),"",1)</f>
        <v>1</v>
      </c>
      <c r="AK12">
        <f t="shared" ref="AK12:BM12" si="10">IF(ISBLANK(E12),"",1)</f>
        <v>1</v>
      </c>
      <c r="AL12">
        <f t="shared" si="10"/>
        <v>1</v>
      </c>
      <c r="AM12">
        <f t="shared" si="10"/>
        <v>1</v>
      </c>
      <c r="AN12">
        <f t="shared" si="10"/>
        <v>1</v>
      </c>
      <c r="AO12">
        <f t="shared" si="10"/>
        <v>1</v>
      </c>
      <c r="AP12" t="str">
        <f t="shared" si="10"/>
        <v/>
      </c>
      <c r="AQ12" t="str">
        <f t="shared" si="10"/>
        <v/>
      </c>
      <c r="AR12" t="str">
        <f t="shared" si="10"/>
        <v/>
      </c>
      <c r="AS12" t="str">
        <f t="shared" si="10"/>
        <v/>
      </c>
      <c r="AT12" t="str">
        <f t="shared" si="10"/>
        <v/>
      </c>
      <c r="AU12" t="str">
        <f t="shared" si="10"/>
        <v/>
      </c>
      <c r="AV12" t="str">
        <f t="shared" si="10"/>
        <v/>
      </c>
      <c r="AW12" t="str">
        <f t="shared" si="10"/>
        <v/>
      </c>
      <c r="AX12" t="str">
        <f t="shared" si="10"/>
        <v/>
      </c>
      <c r="AY12" t="str">
        <f t="shared" si="10"/>
        <v/>
      </c>
      <c r="AZ12" t="str">
        <f t="shared" si="10"/>
        <v/>
      </c>
      <c r="BA12" t="str">
        <f t="shared" si="10"/>
        <v/>
      </c>
      <c r="BB12" t="str">
        <f t="shared" si="10"/>
        <v/>
      </c>
      <c r="BC12" t="str">
        <f t="shared" si="10"/>
        <v/>
      </c>
      <c r="BD12" t="str">
        <f t="shared" si="10"/>
        <v/>
      </c>
      <c r="BE12" t="str">
        <f t="shared" si="10"/>
        <v/>
      </c>
      <c r="BF12" t="str">
        <f t="shared" si="10"/>
        <v/>
      </c>
      <c r="BG12" t="str">
        <f t="shared" si="10"/>
        <v/>
      </c>
      <c r="BH12" t="str">
        <f t="shared" si="10"/>
        <v/>
      </c>
      <c r="BI12" t="str">
        <f t="shared" si="10"/>
        <v/>
      </c>
      <c r="BJ12" t="str">
        <f t="shared" si="10"/>
        <v/>
      </c>
      <c r="BK12" t="str">
        <f t="shared" si="10"/>
        <v/>
      </c>
      <c r="BL12" t="str">
        <f t="shared" si="10"/>
        <v/>
      </c>
      <c r="BM12" t="str">
        <f t="shared" si="10"/>
        <v/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</row>
    <row r="13" spans="1:100" ht="15.75" thickBot="1" x14ac:dyDescent="0.3">
      <c r="A13" s="23">
        <v>10</v>
      </c>
      <c r="B13" s="24" t="s">
        <v>8</v>
      </c>
      <c r="C13" s="25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J13" s="3">
        <f>SUM(AJ14)</f>
        <v>1</v>
      </c>
      <c r="AK13" s="3">
        <f t="shared" ref="AK13:BM13" si="11">SUM(AK14)</f>
        <v>1</v>
      </c>
      <c r="AL13" s="3">
        <f t="shared" si="11"/>
        <v>1</v>
      </c>
      <c r="AM13" s="3">
        <f t="shared" si="11"/>
        <v>0</v>
      </c>
      <c r="AN13" s="3">
        <f t="shared" si="11"/>
        <v>1</v>
      </c>
      <c r="AO13" s="3">
        <f t="shared" si="11"/>
        <v>1</v>
      </c>
      <c r="AP13" s="3">
        <f t="shared" si="11"/>
        <v>0</v>
      </c>
      <c r="AQ13" s="3">
        <f t="shared" si="11"/>
        <v>0</v>
      </c>
      <c r="AR13" s="3">
        <f t="shared" si="11"/>
        <v>0</v>
      </c>
      <c r="AS13" s="3">
        <f t="shared" si="11"/>
        <v>0</v>
      </c>
      <c r="AT13" s="3">
        <f t="shared" si="11"/>
        <v>0</v>
      </c>
      <c r="AU13" s="3">
        <f t="shared" si="11"/>
        <v>0</v>
      </c>
      <c r="AV13" s="3">
        <f t="shared" si="11"/>
        <v>0</v>
      </c>
      <c r="AW13" s="3">
        <f t="shared" si="11"/>
        <v>0</v>
      </c>
      <c r="AX13" s="3">
        <f t="shared" si="11"/>
        <v>0</v>
      </c>
      <c r="AY13" s="3">
        <f t="shared" si="11"/>
        <v>0</v>
      </c>
      <c r="AZ13" s="3">
        <f t="shared" si="11"/>
        <v>0</v>
      </c>
      <c r="BA13" s="3">
        <f t="shared" si="11"/>
        <v>0</v>
      </c>
      <c r="BB13" s="3">
        <f t="shared" si="11"/>
        <v>0</v>
      </c>
      <c r="BC13" s="3">
        <f t="shared" si="11"/>
        <v>0</v>
      </c>
      <c r="BD13" s="3">
        <f t="shared" si="11"/>
        <v>0</v>
      </c>
      <c r="BE13" s="3">
        <f t="shared" si="11"/>
        <v>0</v>
      </c>
      <c r="BF13" s="3">
        <f t="shared" si="11"/>
        <v>0</v>
      </c>
      <c r="BG13" s="3">
        <f t="shared" si="11"/>
        <v>0</v>
      </c>
      <c r="BH13" s="3">
        <f t="shared" si="11"/>
        <v>0</v>
      </c>
      <c r="BI13" s="3">
        <f t="shared" si="11"/>
        <v>0</v>
      </c>
      <c r="BJ13" s="3">
        <f t="shared" si="11"/>
        <v>0</v>
      </c>
      <c r="BK13" s="3">
        <f t="shared" si="11"/>
        <v>0</v>
      </c>
      <c r="BL13" s="3">
        <f t="shared" si="11"/>
        <v>0</v>
      </c>
      <c r="BM13" s="3">
        <f t="shared" si="11"/>
        <v>0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</row>
    <row r="14" spans="1:100" ht="15.75" thickBot="1" x14ac:dyDescent="0.3">
      <c r="A14" s="10">
        <v>11</v>
      </c>
      <c r="B14" s="11" t="s">
        <v>8</v>
      </c>
      <c r="C14" s="12" t="s">
        <v>40</v>
      </c>
      <c r="D14" s="80" t="s">
        <v>100</v>
      </c>
      <c r="E14" s="80" t="s">
        <v>100</v>
      </c>
      <c r="F14" s="80" t="s">
        <v>100</v>
      </c>
      <c r="G14" s="80"/>
      <c r="H14" s="80" t="s">
        <v>100</v>
      </c>
      <c r="I14" s="80" t="s">
        <v>100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J14">
        <f>IF(ISBLANK(D14),"",1)</f>
        <v>1</v>
      </c>
      <c r="AK14">
        <f t="shared" ref="AK14:BM14" si="12">IF(ISBLANK(E14),"",1)</f>
        <v>1</v>
      </c>
      <c r="AL14">
        <f t="shared" si="12"/>
        <v>1</v>
      </c>
      <c r="AM14" t="str">
        <f t="shared" si="12"/>
        <v/>
      </c>
      <c r="AN14">
        <f t="shared" si="12"/>
        <v>1</v>
      </c>
      <c r="AO14">
        <f t="shared" si="12"/>
        <v>1</v>
      </c>
      <c r="AP14" t="str">
        <f t="shared" si="12"/>
        <v/>
      </c>
      <c r="AQ14" t="str">
        <f t="shared" si="12"/>
        <v/>
      </c>
      <c r="AR14" t="str">
        <f t="shared" si="12"/>
        <v/>
      </c>
      <c r="AS14" t="str">
        <f t="shared" si="12"/>
        <v/>
      </c>
      <c r="AT14" t="str">
        <f t="shared" si="12"/>
        <v/>
      </c>
      <c r="AU14" t="str">
        <f t="shared" si="12"/>
        <v/>
      </c>
      <c r="AV14" t="str">
        <f t="shared" si="12"/>
        <v/>
      </c>
      <c r="AW14" t="str">
        <f t="shared" si="12"/>
        <v/>
      </c>
      <c r="AX14" t="str">
        <f t="shared" si="12"/>
        <v/>
      </c>
      <c r="AY14" t="str">
        <f t="shared" si="12"/>
        <v/>
      </c>
      <c r="AZ14" t="str">
        <f t="shared" si="12"/>
        <v/>
      </c>
      <c r="BA14" t="str">
        <f t="shared" si="12"/>
        <v/>
      </c>
      <c r="BB14" t="str">
        <f t="shared" si="12"/>
        <v/>
      </c>
      <c r="BC14" t="str">
        <f t="shared" si="12"/>
        <v/>
      </c>
      <c r="BD14" t="str">
        <f t="shared" si="12"/>
        <v/>
      </c>
      <c r="BE14" t="str">
        <f t="shared" si="12"/>
        <v/>
      </c>
      <c r="BF14" t="str">
        <f t="shared" si="12"/>
        <v/>
      </c>
      <c r="BG14" t="str">
        <f t="shared" si="12"/>
        <v/>
      </c>
      <c r="BH14" t="str">
        <f t="shared" si="12"/>
        <v/>
      </c>
      <c r="BI14" t="str">
        <f t="shared" si="12"/>
        <v/>
      </c>
      <c r="BJ14" t="str">
        <f t="shared" si="12"/>
        <v/>
      </c>
      <c r="BK14" t="str">
        <f t="shared" si="12"/>
        <v/>
      </c>
      <c r="BL14" t="str">
        <f t="shared" si="12"/>
        <v/>
      </c>
      <c r="BM14" t="str">
        <f t="shared" si="12"/>
        <v/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</row>
    <row r="15" spans="1:100" ht="15.75" thickBot="1" x14ac:dyDescent="0.3">
      <c r="A15" s="23">
        <v>12</v>
      </c>
      <c r="B15" s="24" t="s">
        <v>8</v>
      </c>
      <c r="C15" s="25" t="s">
        <v>23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J15" s="3">
        <f>SUM(AJ16)</f>
        <v>1</v>
      </c>
      <c r="AK15" s="3">
        <f t="shared" ref="AK15:BM15" si="13">SUM(AK16)</f>
        <v>0</v>
      </c>
      <c r="AL15" s="3">
        <f t="shared" si="13"/>
        <v>0</v>
      </c>
      <c r="AM15" s="3">
        <f t="shared" si="13"/>
        <v>0</v>
      </c>
      <c r="AN15" s="3">
        <f t="shared" si="13"/>
        <v>0</v>
      </c>
      <c r="AO15" s="3">
        <f t="shared" si="13"/>
        <v>1</v>
      </c>
      <c r="AP15" s="3">
        <f t="shared" si="13"/>
        <v>0</v>
      </c>
      <c r="AQ15" s="3">
        <f t="shared" si="13"/>
        <v>0</v>
      </c>
      <c r="AR15" s="3">
        <f t="shared" si="13"/>
        <v>0</v>
      </c>
      <c r="AS15" s="3">
        <f t="shared" si="13"/>
        <v>0</v>
      </c>
      <c r="AT15" s="3">
        <f t="shared" si="13"/>
        <v>0</v>
      </c>
      <c r="AU15" s="3">
        <f t="shared" si="13"/>
        <v>0</v>
      </c>
      <c r="AV15" s="3">
        <f t="shared" si="13"/>
        <v>0</v>
      </c>
      <c r="AW15" s="3">
        <f t="shared" si="13"/>
        <v>0</v>
      </c>
      <c r="AX15" s="3">
        <f t="shared" si="13"/>
        <v>0</v>
      </c>
      <c r="AY15" s="3">
        <f t="shared" si="13"/>
        <v>0</v>
      </c>
      <c r="AZ15" s="3">
        <f t="shared" si="13"/>
        <v>0</v>
      </c>
      <c r="BA15" s="3">
        <f t="shared" si="13"/>
        <v>0</v>
      </c>
      <c r="BB15" s="3">
        <f t="shared" si="13"/>
        <v>0</v>
      </c>
      <c r="BC15" s="3">
        <f t="shared" si="13"/>
        <v>0</v>
      </c>
      <c r="BD15" s="3">
        <f t="shared" si="13"/>
        <v>0</v>
      </c>
      <c r="BE15" s="3">
        <f t="shared" si="13"/>
        <v>0</v>
      </c>
      <c r="BF15" s="3">
        <f t="shared" si="13"/>
        <v>0</v>
      </c>
      <c r="BG15" s="3">
        <f t="shared" si="13"/>
        <v>0</v>
      </c>
      <c r="BH15" s="3">
        <f t="shared" si="13"/>
        <v>0</v>
      </c>
      <c r="BI15" s="3">
        <f t="shared" si="13"/>
        <v>0</v>
      </c>
      <c r="BJ15" s="3">
        <f t="shared" si="13"/>
        <v>0</v>
      </c>
      <c r="BK15" s="3">
        <f t="shared" si="13"/>
        <v>0</v>
      </c>
      <c r="BL15" s="3">
        <f t="shared" si="13"/>
        <v>0</v>
      </c>
      <c r="BM15" s="3">
        <f t="shared" si="13"/>
        <v>0</v>
      </c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</row>
    <row r="16" spans="1:100" ht="15.75" thickBot="1" x14ac:dyDescent="0.3">
      <c r="A16" s="10">
        <v>13</v>
      </c>
      <c r="B16" s="11" t="s">
        <v>8</v>
      </c>
      <c r="C16" s="10" t="s">
        <v>57</v>
      </c>
      <c r="D16" s="80" t="s">
        <v>100</v>
      </c>
      <c r="E16" s="80"/>
      <c r="F16" s="80"/>
      <c r="G16" s="80"/>
      <c r="H16" s="80"/>
      <c r="I16" s="80" t="s">
        <v>100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J16">
        <f>IF(ISBLANK(D16),"",1)</f>
        <v>1</v>
      </c>
      <c r="AK16" t="str">
        <f t="shared" ref="AK16:BM16" si="14">IF(ISBLANK(E16),"",1)</f>
        <v/>
      </c>
      <c r="AL16" t="str">
        <f t="shared" si="14"/>
        <v/>
      </c>
      <c r="AM16" t="str">
        <f t="shared" si="14"/>
        <v/>
      </c>
      <c r="AN16" t="str">
        <f t="shared" si="14"/>
        <v/>
      </c>
      <c r="AO16">
        <f t="shared" si="14"/>
        <v>1</v>
      </c>
      <c r="AP16" t="str">
        <f t="shared" si="14"/>
        <v/>
      </c>
      <c r="AQ16" t="str">
        <f t="shared" si="14"/>
        <v/>
      </c>
      <c r="AR16" t="str">
        <f t="shared" si="14"/>
        <v/>
      </c>
      <c r="AS16" t="str">
        <f t="shared" si="14"/>
        <v/>
      </c>
      <c r="AT16" t="str">
        <f t="shared" si="14"/>
        <v/>
      </c>
      <c r="AU16" t="str">
        <f t="shared" si="14"/>
        <v/>
      </c>
      <c r="AV16" t="str">
        <f t="shared" si="14"/>
        <v/>
      </c>
      <c r="AW16" t="str">
        <f t="shared" si="14"/>
        <v/>
      </c>
      <c r="AX16" t="str">
        <f t="shared" si="14"/>
        <v/>
      </c>
      <c r="AY16" t="str">
        <f t="shared" si="14"/>
        <v/>
      </c>
      <c r="AZ16" t="str">
        <f t="shared" si="14"/>
        <v/>
      </c>
      <c r="BA16" t="str">
        <f t="shared" si="14"/>
        <v/>
      </c>
      <c r="BB16" t="str">
        <f t="shared" si="14"/>
        <v/>
      </c>
      <c r="BC16" t="str">
        <f t="shared" si="14"/>
        <v/>
      </c>
      <c r="BD16" t="str">
        <f t="shared" si="14"/>
        <v/>
      </c>
      <c r="BE16" t="str">
        <f t="shared" si="14"/>
        <v/>
      </c>
      <c r="BF16" t="str">
        <f t="shared" si="14"/>
        <v/>
      </c>
      <c r="BG16" t="str">
        <f t="shared" si="14"/>
        <v/>
      </c>
      <c r="BH16" t="str">
        <f t="shared" si="14"/>
        <v/>
      </c>
      <c r="BI16" t="str">
        <f t="shared" si="14"/>
        <v/>
      </c>
      <c r="BJ16" t="str">
        <f t="shared" si="14"/>
        <v/>
      </c>
      <c r="BK16" t="str">
        <f t="shared" si="14"/>
        <v/>
      </c>
      <c r="BL16" t="str">
        <f t="shared" si="14"/>
        <v/>
      </c>
      <c r="BM16" t="str">
        <f t="shared" si="14"/>
        <v/>
      </c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100" ht="15.75" thickBot="1" x14ac:dyDescent="0.3">
      <c r="A17" s="23">
        <v>14</v>
      </c>
      <c r="B17" s="24" t="s">
        <v>8</v>
      </c>
      <c r="C17" s="25" t="s">
        <v>24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J17" s="3">
        <f>SUM(AJ18)</f>
        <v>1</v>
      </c>
      <c r="AK17" s="3">
        <f t="shared" ref="AK17:BM17" si="15">SUM(AK18)</f>
        <v>1</v>
      </c>
      <c r="AL17" s="3">
        <f t="shared" si="15"/>
        <v>1</v>
      </c>
      <c r="AM17" s="3">
        <f t="shared" si="15"/>
        <v>0</v>
      </c>
      <c r="AN17" s="3">
        <f t="shared" si="15"/>
        <v>1</v>
      </c>
      <c r="AO17" s="3">
        <f t="shared" si="15"/>
        <v>1</v>
      </c>
      <c r="AP17" s="3">
        <f t="shared" si="15"/>
        <v>0</v>
      </c>
      <c r="AQ17" s="3">
        <f t="shared" si="15"/>
        <v>0</v>
      </c>
      <c r="AR17" s="3">
        <f t="shared" si="15"/>
        <v>0</v>
      </c>
      <c r="AS17" s="3">
        <f t="shared" si="15"/>
        <v>0</v>
      </c>
      <c r="AT17" s="3">
        <f t="shared" si="15"/>
        <v>0</v>
      </c>
      <c r="AU17" s="3">
        <f t="shared" si="15"/>
        <v>0</v>
      </c>
      <c r="AV17" s="3">
        <f t="shared" si="15"/>
        <v>0</v>
      </c>
      <c r="AW17" s="3">
        <f t="shared" si="15"/>
        <v>0</v>
      </c>
      <c r="AX17" s="3">
        <f t="shared" si="15"/>
        <v>0</v>
      </c>
      <c r="AY17" s="3">
        <f t="shared" si="15"/>
        <v>0</v>
      </c>
      <c r="AZ17" s="3">
        <f t="shared" si="15"/>
        <v>0</v>
      </c>
      <c r="BA17" s="3">
        <f t="shared" si="15"/>
        <v>0</v>
      </c>
      <c r="BB17" s="3">
        <f t="shared" si="15"/>
        <v>0</v>
      </c>
      <c r="BC17" s="3">
        <f t="shared" si="15"/>
        <v>0</v>
      </c>
      <c r="BD17" s="3">
        <f t="shared" si="15"/>
        <v>0</v>
      </c>
      <c r="BE17" s="3">
        <f t="shared" si="15"/>
        <v>0</v>
      </c>
      <c r="BF17" s="3">
        <f t="shared" si="15"/>
        <v>0</v>
      </c>
      <c r="BG17" s="3">
        <f t="shared" si="15"/>
        <v>0</v>
      </c>
      <c r="BH17" s="3">
        <f t="shared" si="15"/>
        <v>0</v>
      </c>
      <c r="BI17" s="3">
        <f t="shared" si="15"/>
        <v>0</v>
      </c>
      <c r="BJ17" s="3">
        <f t="shared" si="15"/>
        <v>0</v>
      </c>
      <c r="BK17" s="3">
        <f t="shared" si="15"/>
        <v>0</v>
      </c>
      <c r="BL17" s="3">
        <f t="shared" si="15"/>
        <v>0</v>
      </c>
      <c r="BM17" s="3">
        <f t="shared" si="15"/>
        <v>0</v>
      </c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</row>
    <row r="18" spans="1:100" ht="15.75" thickBot="1" x14ac:dyDescent="0.3">
      <c r="A18" s="10">
        <v>15</v>
      </c>
      <c r="B18" s="11" t="s">
        <v>8</v>
      </c>
      <c r="C18" s="12" t="s">
        <v>58</v>
      </c>
      <c r="D18" s="80" t="s">
        <v>100</v>
      </c>
      <c r="E18" s="80" t="s">
        <v>100</v>
      </c>
      <c r="F18" s="80" t="s">
        <v>100</v>
      </c>
      <c r="G18" s="80"/>
      <c r="H18" s="80" t="s">
        <v>100</v>
      </c>
      <c r="I18" s="80" t="s">
        <v>100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J18">
        <f>IF(ISBLANK(D18),"",1)</f>
        <v>1</v>
      </c>
      <c r="AK18">
        <f t="shared" ref="AK18:BM18" si="16">IF(ISBLANK(E18),"",1)</f>
        <v>1</v>
      </c>
      <c r="AL18">
        <f t="shared" si="16"/>
        <v>1</v>
      </c>
      <c r="AM18" t="str">
        <f t="shared" si="16"/>
        <v/>
      </c>
      <c r="AN18">
        <f t="shared" si="16"/>
        <v>1</v>
      </c>
      <c r="AO18">
        <f t="shared" si="16"/>
        <v>1</v>
      </c>
      <c r="AP18" t="str">
        <f t="shared" si="16"/>
        <v/>
      </c>
      <c r="AQ18" t="str">
        <f t="shared" si="16"/>
        <v/>
      </c>
      <c r="AR18" t="str">
        <f t="shared" si="16"/>
        <v/>
      </c>
      <c r="AS18" t="str">
        <f t="shared" si="16"/>
        <v/>
      </c>
      <c r="AT18" t="str">
        <f t="shared" si="16"/>
        <v/>
      </c>
      <c r="AU18" t="str">
        <f t="shared" si="16"/>
        <v/>
      </c>
      <c r="AV18" t="str">
        <f t="shared" si="16"/>
        <v/>
      </c>
      <c r="AW18" t="str">
        <f t="shared" si="16"/>
        <v/>
      </c>
      <c r="AX18" t="str">
        <f t="shared" si="16"/>
        <v/>
      </c>
      <c r="AY18" t="str">
        <f t="shared" si="16"/>
        <v/>
      </c>
      <c r="AZ18" t="str">
        <f t="shared" si="16"/>
        <v/>
      </c>
      <c r="BA18" t="str">
        <f t="shared" si="16"/>
        <v/>
      </c>
      <c r="BB18" t="str">
        <f t="shared" si="16"/>
        <v/>
      </c>
      <c r="BC18" t="str">
        <f t="shared" si="16"/>
        <v/>
      </c>
      <c r="BD18" t="str">
        <f t="shared" si="16"/>
        <v/>
      </c>
      <c r="BE18" t="str">
        <f t="shared" si="16"/>
        <v/>
      </c>
      <c r="BF18" t="str">
        <f t="shared" si="16"/>
        <v/>
      </c>
      <c r="BG18" t="str">
        <f t="shared" si="16"/>
        <v/>
      </c>
      <c r="BH18" t="str">
        <f t="shared" si="16"/>
        <v/>
      </c>
      <c r="BI18" t="str">
        <f t="shared" si="16"/>
        <v/>
      </c>
      <c r="BJ18" t="str">
        <f t="shared" si="16"/>
        <v/>
      </c>
      <c r="BK18" t="str">
        <f t="shared" si="16"/>
        <v/>
      </c>
      <c r="BL18" t="str">
        <f t="shared" si="16"/>
        <v/>
      </c>
      <c r="BM18" t="str">
        <f t="shared" si="16"/>
        <v/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</row>
    <row r="19" spans="1:100" ht="15.75" thickBot="1" x14ac:dyDescent="0.3">
      <c r="A19" s="23">
        <v>16</v>
      </c>
      <c r="B19" s="24" t="s">
        <v>8</v>
      </c>
      <c r="C19" s="25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J19" s="3">
        <f>SUM(AJ20)</f>
        <v>1</v>
      </c>
      <c r="AK19" s="3">
        <f t="shared" ref="AK19:BM19" si="17">SUM(AK20)</f>
        <v>0</v>
      </c>
      <c r="AL19" s="3">
        <f t="shared" si="17"/>
        <v>0</v>
      </c>
      <c r="AM19" s="3">
        <f t="shared" si="17"/>
        <v>0</v>
      </c>
      <c r="AN19" s="3">
        <f t="shared" si="17"/>
        <v>0</v>
      </c>
      <c r="AO19" s="3">
        <f t="shared" si="17"/>
        <v>1</v>
      </c>
      <c r="AP19" s="3">
        <f t="shared" si="17"/>
        <v>0</v>
      </c>
      <c r="AQ19" s="3">
        <f t="shared" si="17"/>
        <v>0</v>
      </c>
      <c r="AR19" s="3">
        <f t="shared" si="17"/>
        <v>0</v>
      </c>
      <c r="AS19" s="3">
        <f t="shared" si="17"/>
        <v>0</v>
      </c>
      <c r="AT19" s="3">
        <f t="shared" si="17"/>
        <v>0</v>
      </c>
      <c r="AU19" s="3">
        <f t="shared" si="17"/>
        <v>0</v>
      </c>
      <c r="AV19" s="3">
        <f t="shared" si="17"/>
        <v>0</v>
      </c>
      <c r="AW19" s="3">
        <f t="shared" si="17"/>
        <v>0</v>
      </c>
      <c r="AX19" s="3">
        <f t="shared" si="17"/>
        <v>0</v>
      </c>
      <c r="AY19" s="3">
        <f t="shared" si="17"/>
        <v>0</v>
      </c>
      <c r="AZ19" s="3">
        <f t="shared" si="17"/>
        <v>0</v>
      </c>
      <c r="BA19" s="3">
        <f t="shared" si="17"/>
        <v>0</v>
      </c>
      <c r="BB19" s="3">
        <f t="shared" si="17"/>
        <v>0</v>
      </c>
      <c r="BC19" s="3">
        <f t="shared" si="17"/>
        <v>0</v>
      </c>
      <c r="BD19" s="3">
        <f t="shared" si="17"/>
        <v>0</v>
      </c>
      <c r="BE19" s="3">
        <f t="shared" si="17"/>
        <v>0</v>
      </c>
      <c r="BF19" s="3">
        <f t="shared" si="17"/>
        <v>0</v>
      </c>
      <c r="BG19" s="3">
        <f t="shared" si="17"/>
        <v>0</v>
      </c>
      <c r="BH19" s="3">
        <f t="shared" si="17"/>
        <v>0</v>
      </c>
      <c r="BI19" s="3">
        <f t="shared" si="17"/>
        <v>0</v>
      </c>
      <c r="BJ19" s="3">
        <f t="shared" si="17"/>
        <v>0</v>
      </c>
      <c r="BK19" s="3">
        <f t="shared" si="17"/>
        <v>0</v>
      </c>
      <c r="BL19" s="3">
        <f t="shared" si="17"/>
        <v>0</v>
      </c>
      <c r="BM19" s="3">
        <f t="shared" si="17"/>
        <v>0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</row>
    <row r="20" spans="1:100" s="1" customFormat="1" ht="15.75" thickBot="1" x14ac:dyDescent="0.3">
      <c r="A20" s="10">
        <v>17</v>
      </c>
      <c r="B20" s="11" t="s">
        <v>8</v>
      </c>
      <c r="C20" s="12" t="s">
        <v>59</v>
      </c>
      <c r="D20" s="80" t="s">
        <v>100</v>
      </c>
      <c r="E20" s="81"/>
      <c r="F20" s="81"/>
      <c r="G20" s="81"/>
      <c r="H20" s="81"/>
      <c r="I20" s="80" t="s">
        <v>100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J20">
        <f>IF(ISBLANK(D20),"",1)</f>
        <v>1</v>
      </c>
      <c r="AK20" t="str">
        <f t="shared" ref="AK20:BM20" si="18">IF(ISBLANK(E20),"",1)</f>
        <v/>
      </c>
      <c r="AL20" t="str">
        <f t="shared" si="18"/>
        <v/>
      </c>
      <c r="AM20" t="str">
        <f t="shared" si="18"/>
        <v/>
      </c>
      <c r="AN20" t="str">
        <f t="shared" si="18"/>
        <v/>
      </c>
      <c r="AO20">
        <f t="shared" si="18"/>
        <v>1</v>
      </c>
      <c r="AP20" t="str">
        <f t="shared" si="18"/>
        <v/>
      </c>
      <c r="AQ20" t="str">
        <f t="shared" si="18"/>
        <v/>
      </c>
      <c r="AR20" t="str">
        <f t="shared" si="18"/>
        <v/>
      </c>
      <c r="AS20" t="str">
        <f t="shared" si="18"/>
        <v/>
      </c>
      <c r="AT20" t="str">
        <f t="shared" si="18"/>
        <v/>
      </c>
      <c r="AU20" t="str">
        <f t="shared" si="18"/>
        <v/>
      </c>
      <c r="AV20" t="str">
        <f t="shared" si="18"/>
        <v/>
      </c>
      <c r="AW20" t="str">
        <f t="shared" si="18"/>
        <v/>
      </c>
      <c r="AX20" t="str">
        <f t="shared" si="18"/>
        <v/>
      </c>
      <c r="AY20" t="str">
        <f t="shared" si="18"/>
        <v/>
      </c>
      <c r="AZ20" t="str">
        <f t="shared" si="18"/>
        <v/>
      </c>
      <c r="BA20" t="str">
        <f t="shared" si="18"/>
        <v/>
      </c>
      <c r="BB20" t="str">
        <f t="shared" si="18"/>
        <v/>
      </c>
      <c r="BC20" t="str">
        <f t="shared" si="18"/>
        <v/>
      </c>
      <c r="BD20" t="str">
        <f t="shared" si="18"/>
        <v/>
      </c>
      <c r="BE20" t="str">
        <f t="shared" si="18"/>
        <v/>
      </c>
      <c r="BF20" t="str">
        <f t="shared" si="18"/>
        <v/>
      </c>
      <c r="BG20" t="str">
        <f t="shared" si="18"/>
        <v/>
      </c>
      <c r="BH20" t="str">
        <f t="shared" si="18"/>
        <v/>
      </c>
      <c r="BI20" t="str">
        <f t="shared" si="18"/>
        <v/>
      </c>
      <c r="BJ20" t="str">
        <f t="shared" si="18"/>
        <v/>
      </c>
      <c r="BK20" t="str">
        <f t="shared" si="18"/>
        <v/>
      </c>
      <c r="BL20" t="str">
        <f t="shared" si="18"/>
        <v/>
      </c>
      <c r="BM20" t="str">
        <f t="shared" si="18"/>
        <v/>
      </c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</row>
    <row r="21" spans="1:100" ht="15.75" thickBot="1" x14ac:dyDescent="0.3">
      <c r="A21" s="23">
        <v>18</v>
      </c>
      <c r="B21" s="24" t="s">
        <v>8</v>
      </c>
      <c r="C21" s="25" t="s">
        <v>26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J21" s="3">
        <f>SUM(AJ22:AJ23)</f>
        <v>2</v>
      </c>
      <c r="AK21" s="3">
        <f t="shared" ref="AK21:BM21" si="19">SUM(AK22:AK23)</f>
        <v>1</v>
      </c>
      <c r="AL21" s="3">
        <f t="shared" si="19"/>
        <v>1</v>
      </c>
      <c r="AM21" s="3">
        <f t="shared" si="19"/>
        <v>2</v>
      </c>
      <c r="AN21" s="3">
        <f t="shared" si="19"/>
        <v>1</v>
      </c>
      <c r="AO21" s="3">
        <f t="shared" si="19"/>
        <v>2</v>
      </c>
      <c r="AP21" s="3">
        <f t="shared" si="19"/>
        <v>0</v>
      </c>
      <c r="AQ21" s="3">
        <f t="shared" si="19"/>
        <v>0</v>
      </c>
      <c r="AR21" s="3">
        <f t="shared" si="19"/>
        <v>0</v>
      </c>
      <c r="AS21" s="3">
        <f t="shared" si="19"/>
        <v>0</v>
      </c>
      <c r="AT21" s="3">
        <f t="shared" si="19"/>
        <v>0</v>
      </c>
      <c r="AU21" s="3">
        <f t="shared" si="19"/>
        <v>0</v>
      </c>
      <c r="AV21" s="3">
        <f t="shared" si="19"/>
        <v>0</v>
      </c>
      <c r="AW21" s="3">
        <f t="shared" si="19"/>
        <v>0</v>
      </c>
      <c r="AX21" s="3">
        <f t="shared" si="19"/>
        <v>0</v>
      </c>
      <c r="AY21" s="3">
        <f t="shared" si="19"/>
        <v>0</v>
      </c>
      <c r="AZ21" s="3">
        <f t="shared" si="19"/>
        <v>0</v>
      </c>
      <c r="BA21" s="3">
        <f t="shared" si="19"/>
        <v>0</v>
      </c>
      <c r="BB21" s="3">
        <f t="shared" si="19"/>
        <v>0</v>
      </c>
      <c r="BC21" s="3">
        <f t="shared" si="19"/>
        <v>0</v>
      </c>
      <c r="BD21" s="3">
        <f t="shared" si="19"/>
        <v>0</v>
      </c>
      <c r="BE21" s="3">
        <f t="shared" si="19"/>
        <v>0</v>
      </c>
      <c r="BF21" s="3">
        <f t="shared" si="19"/>
        <v>0</v>
      </c>
      <c r="BG21" s="3">
        <f t="shared" si="19"/>
        <v>0</v>
      </c>
      <c r="BH21" s="3">
        <f t="shared" si="19"/>
        <v>0</v>
      </c>
      <c r="BI21" s="3">
        <f t="shared" si="19"/>
        <v>0</v>
      </c>
      <c r="BJ21" s="3">
        <f t="shared" si="19"/>
        <v>0</v>
      </c>
      <c r="BK21" s="3">
        <f t="shared" si="19"/>
        <v>0</v>
      </c>
      <c r="BL21" s="3">
        <f t="shared" si="19"/>
        <v>0</v>
      </c>
      <c r="BM21" s="3">
        <f t="shared" si="19"/>
        <v>0</v>
      </c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</row>
    <row r="22" spans="1:100" x14ac:dyDescent="0.25">
      <c r="A22" s="10">
        <v>19</v>
      </c>
      <c r="B22" s="11" t="s">
        <v>8</v>
      </c>
      <c r="C22" s="12" t="s">
        <v>60</v>
      </c>
      <c r="D22" s="82" t="s">
        <v>100</v>
      </c>
      <c r="E22" s="82" t="s">
        <v>100</v>
      </c>
      <c r="F22" s="80" t="s">
        <v>100</v>
      </c>
      <c r="G22" s="80" t="s">
        <v>100</v>
      </c>
      <c r="H22" s="80" t="s">
        <v>100</v>
      </c>
      <c r="I22" s="80" t="s">
        <v>100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J22">
        <f>IF(ISBLANK(D22),"",1)</f>
        <v>1</v>
      </c>
      <c r="AK22">
        <f t="shared" ref="AK22:AZ23" si="20">IF(ISBLANK(E22),"",1)</f>
        <v>1</v>
      </c>
      <c r="AL22">
        <f t="shared" si="20"/>
        <v>1</v>
      </c>
      <c r="AM22">
        <f t="shared" si="20"/>
        <v>1</v>
      </c>
      <c r="AN22">
        <f t="shared" si="20"/>
        <v>1</v>
      </c>
      <c r="AO22">
        <f t="shared" si="20"/>
        <v>1</v>
      </c>
      <c r="AP22" t="str">
        <f t="shared" si="20"/>
        <v/>
      </c>
      <c r="AQ22" t="str">
        <f t="shared" si="20"/>
        <v/>
      </c>
      <c r="AR22" t="str">
        <f t="shared" si="20"/>
        <v/>
      </c>
      <c r="AS22" t="str">
        <f t="shared" si="20"/>
        <v/>
      </c>
      <c r="AT22" t="str">
        <f t="shared" si="20"/>
        <v/>
      </c>
      <c r="AU22" t="str">
        <f t="shared" si="20"/>
        <v/>
      </c>
      <c r="AV22" t="str">
        <f t="shared" si="20"/>
        <v/>
      </c>
      <c r="AW22" t="str">
        <f t="shared" si="20"/>
        <v/>
      </c>
      <c r="AX22" t="str">
        <f t="shared" si="20"/>
        <v/>
      </c>
      <c r="AY22" t="str">
        <f t="shared" si="20"/>
        <v/>
      </c>
      <c r="AZ22" t="str">
        <f t="shared" si="20"/>
        <v/>
      </c>
      <c r="BA22" t="str">
        <f t="shared" ref="BA22:BM23" si="21">IF(ISBLANK(U22),"",1)</f>
        <v/>
      </c>
      <c r="BB22" t="str">
        <f t="shared" si="21"/>
        <v/>
      </c>
      <c r="BC22" t="str">
        <f t="shared" si="21"/>
        <v/>
      </c>
      <c r="BD22" t="str">
        <f t="shared" si="21"/>
        <v/>
      </c>
      <c r="BE22" t="str">
        <f t="shared" si="21"/>
        <v/>
      </c>
      <c r="BF22" t="str">
        <f t="shared" si="21"/>
        <v/>
      </c>
      <c r="BG22" t="str">
        <f t="shared" si="21"/>
        <v/>
      </c>
      <c r="BH22" t="str">
        <f t="shared" si="21"/>
        <v/>
      </c>
      <c r="BI22" t="str">
        <f t="shared" si="21"/>
        <v/>
      </c>
      <c r="BJ22" t="str">
        <f t="shared" si="21"/>
        <v/>
      </c>
      <c r="BK22" t="str">
        <f t="shared" si="21"/>
        <v/>
      </c>
      <c r="BL22" t="str">
        <f t="shared" si="21"/>
        <v/>
      </c>
      <c r="BM22" t="str">
        <f t="shared" si="21"/>
        <v/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</row>
    <row r="23" spans="1:100" ht="15.75" thickBot="1" x14ac:dyDescent="0.3">
      <c r="A23" s="10">
        <v>20</v>
      </c>
      <c r="B23" s="11" t="s">
        <v>8</v>
      </c>
      <c r="C23" s="12" t="s">
        <v>61</v>
      </c>
      <c r="D23" s="82" t="s">
        <v>100</v>
      </c>
      <c r="E23" s="82"/>
      <c r="F23" s="80"/>
      <c r="G23" s="80" t="s">
        <v>100</v>
      </c>
      <c r="H23" s="80"/>
      <c r="I23" s="80" t="s">
        <v>100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J23">
        <f>IF(ISBLANK(D23),"",1)</f>
        <v>1</v>
      </c>
      <c r="AK23" t="str">
        <f t="shared" si="20"/>
        <v/>
      </c>
      <c r="AL23" t="str">
        <f t="shared" si="20"/>
        <v/>
      </c>
      <c r="AM23">
        <f t="shared" si="20"/>
        <v>1</v>
      </c>
      <c r="AN23" t="str">
        <f t="shared" si="20"/>
        <v/>
      </c>
      <c r="AO23">
        <f t="shared" si="20"/>
        <v>1</v>
      </c>
      <c r="AP23" t="str">
        <f t="shared" si="20"/>
        <v/>
      </c>
      <c r="AQ23" t="str">
        <f t="shared" si="20"/>
        <v/>
      </c>
      <c r="AR23" t="str">
        <f t="shared" si="20"/>
        <v/>
      </c>
      <c r="AS23" t="str">
        <f t="shared" si="20"/>
        <v/>
      </c>
      <c r="AT23" t="str">
        <f t="shared" si="20"/>
        <v/>
      </c>
      <c r="AU23" t="str">
        <f t="shared" si="20"/>
        <v/>
      </c>
      <c r="AV23" t="str">
        <f t="shared" si="20"/>
        <v/>
      </c>
      <c r="AW23" t="str">
        <f t="shared" si="20"/>
        <v/>
      </c>
      <c r="AX23" t="str">
        <f t="shared" si="20"/>
        <v/>
      </c>
      <c r="AY23" t="str">
        <f t="shared" si="20"/>
        <v/>
      </c>
      <c r="AZ23" t="str">
        <f t="shared" si="20"/>
        <v/>
      </c>
      <c r="BA23" t="str">
        <f t="shared" si="21"/>
        <v/>
      </c>
      <c r="BB23" t="str">
        <f t="shared" si="21"/>
        <v/>
      </c>
      <c r="BC23" t="str">
        <f t="shared" si="21"/>
        <v/>
      </c>
      <c r="BD23" t="str">
        <f t="shared" si="21"/>
        <v/>
      </c>
      <c r="BE23" t="str">
        <f t="shared" si="21"/>
        <v/>
      </c>
      <c r="BF23" t="str">
        <f t="shared" si="21"/>
        <v/>
      </c>
      <c r="BG23" t="str">
        <f t="shared" si="21"/>
        <v/>
      </c>
      <c r="BH23" t="str">
        <f t="shared" si="21"/>
        <v/>
      </c>
      <c r="BI23" t="str">
        <f t="shared" si="21"/>
        <v/>
      </c>
      <c r="BJ23" t="str">
        <f t="shared" si="21"/>
        <v/>
      </c>
      <c r="BK23" t="str">
        <f t="shared" si="21"/>
        <v/>
      </c>
      <c r="BL23" t="str">
        <f t="shared" si="21"/>
        <v/>
      </c>
      <c r="BM23" t="str">
        <f t="shared" si="21"/>
        <v/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</row>
    <row r="24" spans="1:100" ht="15.75" thickBot="1" x14ac:dyDescent="0.3">
      <c r="A24" s="23">
        <v>21</v>
      </c>
      <c r="B24" s="24" t="s">
        <v>8</v>
      </c>
      <c r="C24" s="25" t="s">
        <v>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J24" s="3">
        <f>SUM(AJ25)</f>
        <v>1</v>
      </c>
      <c r="AK24" s="3">
        <f t="shared" ref="AK24:BM24" si="22">SUM(AK25)</f>
        <v>1</v>
      </c>
      <c r="AL24" s="3">
        <f t="shared" si="22"/>
        <v>1</v>
      </c>
      <c r="AM24" s="3">
        <f t="shared" si="22"/>
        <v>1</v>
      </c>
      <c r="AN24" s="3">
        <f t="shared" si="22"/>
        <v>1</v>
      </c>
      <c r="AO24" s="3">
        <f t="shared" si="22"/>
        <v>1</v>
      </c>
      <c r="AP24" s="3">
        <f t="shared" si="22"/>
        <v>0</v>
      </c>
      <c r="AQ24" s="3">
        <f t="shared" si="22"/>
        <v>0</v>
      </c>
      <c r="AR24" s="3">
        <f t="shared" si="22"/>
        <v>0</v>
      </c>
      <c r="AS24" s="3">
        <f t="shared" si="22"/>
        <v>0</v>
      </c>
      <c r="AT24" s="3">
        <f t="shared" si="22"/>
        <v>0</v>
      </c>
      <c r="AU24" s="3">
        <f t="shared" si="22"/>
        <v>0</v>
      </c>
      <c r="AV24" s="3">
        <f t="shared" si="22"/>
        <v>0</v>
      </c>
      <c r="AW24" s="3">
        <f t="shared" si="22"/>
        <v>0</v>
      </c>
      <c r="AX24" s="3">
        <f t="shared" si="22"/>
        <v>0</v>
      </c>
      <c r="AY24" s="3">
        <f t="shared" si="22"/>
        <v>0</v>
      </c>
      <c r="AZ24" s="3">
        <f t="shared" si="22"/>
        <v>0</v>
      </c>
      <c r="BA24" s="3">
        <f t="shared" si="22"/>
        <v>0</v>
      </c>
      <c r="BB24" s="3">
        <f t="shared" si="22"/>
        <v>0</v>
      </c>
      <c r="BC24" s="3">
        <f t="shared" si="22"/>
        <v>0</v>
      </c>
      <c r="BD24" s="3">
        <f t="shared" si="22"/>
        <v>0</v>
      </c>
      <c r="BE24" s="3">
        <f t="shared" si="22"/>
        <v>0</v>
      </c>
      <c r="BF24" s="3">
        <f t="shared" si="22"/>
        <v>0</v>
      </c>
      <c r="BG24" s="3">
        <f t="shared" si="22"/>
        <v>0</v>
      </c>
      <c r="BH24" s="3">
        <f t="shared" si="22"/>
        <v>0</v>
      </c>
      <c r="BI24" s="3">
        <f t="shared" si="22"/>
        <v>0</v>
      </c>
      <c r="BJ24" s="3">
        <f t="shared" si="22"/>
        <v>0</v>
      </c>
      <c r="BK24" s="3">
        <f t="shared" si="22"/>
        <v>0</v>
      </c>
      <c r="BL24" s="3">
        <f t="shared" si="22"/>
        <v>0</v>
      </c>
      <c r="BM24" s="3">
        <f t="shared" si="22"/>
        <v>0</v>
      </c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</row>
    <row r="25" spans="1:100" ht="15.75" thickBot="1" x14ac:dyDescent="0.3">
      <c r="A25" s="10">
        <v>22</v>
      </c>
      <c r="B25" s="11" t="s">
        <v>8</v>
      </c>
      <c r="C25" s="12" t="s">
        <v>56</v>
      </c>
      <c r="D25" s="82" t="s">
        <v>100</v>
      </c>
      <c r="E25" s="82" t="s">
        <v>100</v>
      </c>
      <c r="F25" s="80" t="s">
        <v>100</v>
      </c>
      <c r="G25" s="80" t="s">
        <v>100</v>
      </c>
      <c r="H25" s="80" t="s">
        <v>100</v>
      </c>
      <c r="I25" s="80" t="s">
        <v>100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J25">
        <f>IF(ISBLANK(D25),"",1)</f>
        <v>1</v>
      </c>
      <c r="AK25">
        <f t="shared" ref="AK25:BM25" si="23">IF(ISBLANK(E25),"",1)</f>
        <v>1</v>
      </c>
      <c r="AL25">
        <f t="shared" si="23"/>
        <v>1</v>
      </c>
      <c r="AM25">
        <f t="shared" si="23"/>
        <v>1</v>
      </c>
      <c r="AN25">
        <f t="shared" si="23"/>
        <v>1</v>
      </c>
      <c r="AO25">
        <f t="shared" si="23"/>
        <v>1</v>
      </c>
      <c r="AP25" t="str">
        <f t="shared" si="23"/>
        <v/>
      </c>
      <c r="AQ25" t="str">
        <f t="shared" si="23"/>
        <v/>
      </c>
      <c r="AR25" t="str">
        <f t="shared" si="23"/>
        <v/>
      </c>
      <c r="AS25" t="str">
        <f t="shared" si="23"/>
        <v/>
      </c>
      <c r="AT25" t="str">
        <f t="shared" si="23"/>
        <v/>
      </c>
      <c r="AU25" t="str">
        <f t="shared" si="23"/>
        <v/>
      </c>
      <c r="AV25" t="str">
        <f t="shared" si="23"/>
        <v/>
      </c>
      <c r="AW25" t="str">
        <f t="shared" si="23"/>
        <v/>
      </c>
      <c r="AX25" t="str">
        <f t="shared" si="23"/>
        <v/>
      </c>
      <c r="AY25" t="str">
        <f t="shared" si="23"/>
        <v/>
      </c>
      <c r="AZ25" t="str">
        <f t="shared" si="23"/>
        <v/>
      </c>
      <c r="BA25" t="str">
        <f t="shared" si="23"/>
        <v/>
      </c>
      <c r="BB25" t="str">
        <f t="shared" si="23"/>
        <v/>
      </c>
      <c r="BC25" t="str">
        <f t="shared" si="23"/>
        <v/>
      </c>
      <c r="BD25" t="str">
        <f t="shared" si="23"/>
        <v/>
      </c>
      <c r="BE25" t="str">
        <f t="shared" si="23"/>
        <v/>
      </c>
      <c r="BF25" t="str">
        <f t="shared" si="23"/>
        <v/>
      </c>
      <c r="BG25" t="str">
        <f t="shared" si="23"/>
        <v/>
      </c>
      <c r="BH25" t="str">
        <f t="shared" si="23"/>
        <v/>
      </c>
      <c r="BI25" t="str">
        <f t="shared" si="23"/>
        <v/>
      </c>
      <c r="BJ25" t="str">
        <f t="shared" si="23"/>
        <v/>
      </c>
      <c r="BK25" t="str">
        <f t="shared" si="23"/>
        <v/>
      </c>
      <c r="BL25" t="str">
        <f t="shared" si="23"/>
        <v/>
      </c>
      <c r="BM25" t="str">
        <f t="shared" si="23"/>
        <v/>
      </c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</row>
    <row r="26" spans="1:100" ht="15.75" thickBot="1" x14ac:dyDescent="0.3">
      <c r="A26" s="23">
        <v>23</v>
      </c>
      <c r="B26" s="24" t="s">
        <v>8</v>
      </c>
      <c r="C26" s="25" t="s">
        <v>28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J26" s="3">
        <f>SUM(AJ27:AJ29)</f>
        <v>2</v>
      </c>
      <c r="AK26" s="3">
        <f t="shared" ref="AK26:BM26" si="24">SUM(AK27:AK29)</f>
        <v>3</v>
      </c>
      <c r="AL26" s="3">
        <f t="shared" si="24"/>
        <v>2</v>
      </c>
      <c r="AM26" s="3">
        <f t="shared" si="24"/>
        <v>1</v>
      </c>
      <c r="AN26" s="3">
        <f t="shared" si="24"/>
        <v>2</v>
      </c>
      <c r="AO26" s="3">
        <f t="shared" si="24"/>
        <v>2</v>
      </c>
      <c r="AP26" s="3">
        <f t="shared" si="24"/>
        <v>0</v>
      </c>
      <c r="AQ26" s="3">
        <f t="shared" si="24"/>
        <v>0</v>
      </c>
      <c r="AR26" s="3">
        <f t="shared" si="24"/>
        <v>0</v>
      </c>
      <c r="AS26" s="3">
        <f t="shared" si="24"/>
        <v>0</v>
      </c>
      <c r="AT26" s="3">
        <f t="shared" si="24"/>
        <v>0</v>
      </c>
      <c r="AU26" s="3">
        <f t="shared" si="24"/>
        <v>0</v>
      </c>
      <c r="AV26" s="3">
        <f t="shared" si="24"/>
        <v>0</v>
      </c>
      <c r="AW26" s="3">
        <f t="shared" si="24"/>
        <v>0</v>
      </c>
      <c r="AX26" s="3">
        <f t="shared" si="24"/>
        <v>0</v>
      </c>
      <c r="AY26" s="3">
        <f t="shared" si="24"/>
        <v>0</v>
      </c>
      <c r="AZ26" s="3">
        <f t="shared" si="24"/>
        <v>0</v>
      </c>
      <c r="BA26" s="3">
        <f t="shared" si="24"/>
        <v>0</v>
      </c>
      <c r="BB26" s="3">
        <f t="shared" si="24"/>
        <v>0</v>
      </c>
      <c r="BC26" s="3">
        <f t="shared" si="24"/>
        <v>0</v>
      </c>
      <c r="BD26" s="3">
        <f t="shared" si="24"/>
        <v>0</v>
      </c>
      <c r="BE26" s="3">
        <f t="shared" si="24"/>
        <v>0</v>
      </c>
      <c r="BF26" s="3">
        <f t="shared" si="24"/>
        <v>0</v>
      </c>
      <c r="BG26" s="3">
        <f t="shared" si="24"/>
        <v>0</v>
      </c>
      <c r="BH26" s="3">
        <f t="shared" si="24"/>
        <v>0</v>
      </c>
      <c r="BI26" s="3">
        <f t="shared" si="24"/>
        <v>0</v>
      </c>
      <c r="BJ26" s="3">
        <f t="shared" si="24"/>
        <v>0</v>
      </c>
      <c r="BK26" s="3">
        <f t="shared" si="24"/>
        <v>0</v>
      </c>
      <c r="BL26" s="3">
        <f t="shared" si="24"/>
        <v>0</v>
      </c>
      <c r="BM26" s="3">
        <f t="shared" si="24"/>
        <v>0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</row>
    <row r="27" spans="1:100" x14ac:dyDescent="0.25">
      <c r="A27" s="10">
        <v>24</v>
      </c>
      <c r="B27" s="11" t="s">
        <v>8</v>
      </c>
      <c r="C27" s="10" t="s">
        <v>53</v>
      </c>
      <c r="D27" s="80" t="s">
        <v>100</v>
      </c>
      <c r="E27" s="82" t="s">
        <v>100</v>
      </c>
      <c r="F27" s="80" t="s">
        <v>100</v>
      </c>
      <c r="G27" s="80" t="s">
        <v>100</v>
      </c>
      <c r="H27" s="80" t="s">
        <v>100</v>
      </c>
      <c r="I27" s="80" t="s">
        <v>100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J27">
        <f>IF(ISBLANK(D27),"",1)</f>
        <v>1</v>
      </c>
      <c r="AK27">
        <f t="shared" ref="AK27:AZ29" si="25">IF(ISBLANK(E27),"",1)</f>
        <v>1</v>
      </c>
      <c r="AL27">
        <f t="shared" si="25"/>
        <v>1</v>
      </c>
      <c r="AM27">
        <f t="shared" si="25"/>
        <v>1</v>
      </c>
      <c r="AN27">
        <f t="shared" si="25"/>
        <v>1</v>
      </c>
      <c r="AO27">
        <f t="shared" si="25"/>
        <v>1</v>
      </c>
      <c r="AP27" t="str">
        <f t="shared" si="25"/>
        <v/>
      </c>
      <c r="AQ27" t="str">
        <f t="shared" si="25"/>
        <v/>
      </c>
      <c r="AR27" t="str">
        <f t="shared" si="25"/>
        <v/>
      </c>
      <c r="AS27" t="str">
        <f t="shared" si="25"/>
        <v/>
      </c>
      <c r="AT27" t="str">
        <f t="shared" si="25"/>
        <v/>
      </c>
      <c r="AU27" t="str">
        <f t="shared" si="25"/>
        <v/>
      </c>
      <c r="AV27" t="str">
        <f t="shared" si="25"/>
        <v/>
      </c>
      <c r="AW27" t="str">
        <f t="shared" si="25"/>
        <v/>
      </c>
      <c r="AX27" t="str">
        <f t="shared" si="25"/>
        <v/>
      </c>
      <c r="AY27" t="str">
        <f t="shared" si="25"/>
        <v/>
      </c>
      <c r="AZ27" t="str">
        <f t="shared" si="25"/>
        <v/>
      </c>
      <c r="BA27" t="str">
        <f t="shared" ref="BA27:BM29" si="26">IF(ISBLANK(U27),"",1)</f>
        <v/>
      </c>
      <c r="BB27" t="str">
        <f t="shared" si="26"/>
        <v/>
      </c>
      <c r="BC27" t="str">
        <f t="shared" si="26"/>
        <v/>
      </c>
      <c r="BD27" t="str">
        <f t="shared" si="26"/>
        <v/>
      </c>
      <c r="BE27" t="str">
        <f t="shared" si="26"/>
        <v/>
      </c>
      <c r="BF27" t="str">
        <f t="shared" si="26"/>
        <v/>
      </c>
      <c r="BG27" t="str">
        <f t="shared" si="26"/>
        <v/>
      </c>
      <c r="BH27" t="str">
        <f t="shared" si="26"/>
        <v/>
      </c>
      <c r="BI27" t="str">
        <f t="shared" si="26"/>
        <v/>
      </c>
      <c r="BJ27" t="str">
        <f t="shared" si="26"/>
        <v/>
      </c>
      <c r="BK27" t="str">
        <f t="shared" si="26"/>
        <v/>
      </c>
      <c r="BL27" t="str">
        <f t="shared" si="26"/>
        <v/>
      </c>
      <c r="BM27" t="str">
        <f t="shared" si="26"/>
        <v/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</row>
    <row r="28" spans="1:100" x14ac:dyDescent="0.25">
      <c r="A28" s="10">
        <v>25</v>
      </c>
      <c r="B28" s="11" t="s">
        <v>8</v>
      </c>
      <c r="C28" s="10" t="s">
        <v>54</v>
      </c>
      <c r="D28" s="82"/>
      <c r="E28" s="82" t="s">
        <v>100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J28" t="str">
        <f t="shared" ref="AJ28:AJ29" si="27">IF(ISBLANK(D28),"",1)</f>
        <v/>
      </c>
      <c r="AK28">
        <f t="shared" si="25"/>
        <v>1</v>
      </c>
      <c r="AL28" t="str">
        <f t="shared" si="25"/>
        <v/>
      </c>
      <c r="AM28" t="str">
        <f t="shared" si="25"/>
        <v/>
      </c>
      <c r="AN28" t="str">
        <f t="shared" si="25"/>
        <v/>
      </c>
      <c r="AO28" t="str">
        <f t="shared" si="25"/>
        <v/>
      </c>
      <c r="AP28" t="str">
        <f t="shared" si="25"/>
        <v/>
      </c>
      <c r="AQ28" t="str">
        <f t="shared" si="25"/>
        <v/>
      </c>
      <c r="AR28" t="str">
        <f t="shared" si="25"/>
        <v/>
      </c>
      <c r="AS28" t="str">
        <f t="shared" si="25"/>
        <v/>
      </c>
      <c r="AT28" t="str">
        <f t="shared" si="25"/>
        <v/>
      </c>
      <c r="AU28" t="str">
        <f t="shared" si="25"/>
        <v/>
      </c>
      <c r="AV28" t="str">
        <f t="shared" si="25"/>
        <v/>
      </c>
      <c r="AW28" t="str">
        <f t="shared" si="25"/>
        <v/>
      </c>
      <c r="AX28" t="str">
        <f t="shared" si="25"/>
        <v/>
      </c>
      <c r="AY28" t="str">
        <f t="shared" si="25"/>
        <v/>
      </c>
      <c r="AZ28" t="str">
        <f t="shared" si="25"/>
        <v/>
      </c>
      <c r="BA28" t="str">
        <f t="shared" si="26"/>
        <v/>
      </c>
      <c r="BB28" t="str">
        <f t="shared" si="26"/>
        <v/>
      </c>
      <c r="BC28" t="str">
        <f t="shared" si="26"/>
        <v/>
      </c>
      <c r="BD28" t="str">
        <f t="shared" si="26"/>
        <v/>
      </c>
      <c r="BE28" t="str">
        <f t="shared" si="26"/>
        <v/>
      </c>
      <c r="BF28" t="str">
        <f t="shared" si="26"/>
        <v/>
      </c>
      <c r="BG28" t="str">
        <f t="shared" si="26"/>
        <v/>
      </c>
      <c r="BH28" t="str">
        <f t="shared" si="26"/>
        <v/>
      </c>
      <c r="BI28" t="str">
        <f t="shared" si="26"/>
        <v/>
      </c>
      <c r="BJ28" t="str">
        <f t="shared" si="26"/>
        <v/>
      </c>
      <c r="BK28" t="str">
        <f t="shared" si="26"/>
        <v/>
      </c>
      <c r="BL28" t="str">
        <f t="shared" si="26"/>
        <v/>
      </c>
      <c r="BM28" t="str">
        <f t="shared" si="26"/>
        <v/>
      </c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</row>
    <row r="29" spans="1:100" ht="15.75" thickBot="1" x14ac:dyDescent="0.3">
      <c r="A29" s="10">
        <v>26</v>
      </c>
      <c r="B29" s="11" t="s">
        <v>8</v>
      </c>
      <c r="C29" s="10" t="s">
        <v>55</v>
      </c>
      <c r="D29" s="82" t="s">
        <v>100</v>
      </c>
      <c r="E29" s="82" t="s">
        <v>100</v>
      </c>
      <c r="F29" s="80" t="s">
        <v>100</v>
      </c>
      <c r="G29" s="80"/>
      <c r="H29" s="80" t="s">
        <v>100</v>
      </c>
      <c r="I29" s="80" t="s">
        <v>100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J29">
        <f t="shared" si="27"/>
        <v>1</v>
      </c>
      <c r="AK29">
        <f t="shared" si="25"/>
        <v>1</v>
      </c>
      <c r="AL29">
        <f t="shared" si="25"/>
        <v>1</v>
      </c>
      <c r="AM29" t="str">
        <f t="shared" si="25"/>
        <v/>
      </c>
      <c r="AN29">
        <f t="shared" si="25"/>
        <v>1</v>
      </c>
      <c r="AO29">
        <f t="shared" si="25"/>
        <v>1</v>
      </c>
      <c r="AP29" t="str">
        <f t="shared" si="25"/>
        <v/>
      </c>
      <c r="AQ29" t="str">
        <f t="shared" si="25"/>
        <v/>
      </c>
      <c r="AR29" t="str">
        <f t="shared" si="25"/>
        <v/>
      </c>
      <c r="AS29" t="str">
        <f t="shared" si="25"/>
        <v/>
      </c>
      <c r="AT29" t="str">
        <f t="shared" si="25"/>
        <v/>
      </c>
      <c r="AU29" t="str">
        <f t="shared" si="25"/>
        <v/>
      </c>
      <c r="AV29" t="str">
        <f t="shared" si="25"/>
        <v/>
      </c>
      <c r="AW29" t="str">
        <f t="shared" si="25"/>
        <v/>
      </c>
      <c r="AX29" t="str">
        <f t="shared" si="25"/>
        <v/>
      </c>
      <c r="AY29" t="str">
        <f t="shared" si="25"/>
        <v/>
      </c>
      <c r="AZ29" t="str">
        <f t="shared" si="25"/>
        <v/>
      </c>
      <c r="BA29" t="str">
        <f t="shared" si="26"/>
        <v/>
      </c>
      <c r="BB29" t="str">
        <f t="shared" si="26"/>
        <v/>
      </c>
      <c r="BC29" t="str">
        <f t="shared" si="26"/>
        <v/>
      </c>
      <c r="BD29" t="str">
        <f t="shared" si="26"/>
        <v/>
      </c>
      <c r="BE29" t="str">
        <f t="shared" si="26"/>
        <v/>
      </c>
      <c r="BF29" t="str">
        <f t="shared" si="26"/>
        <v/>
      </c>
      <c r="BG29" t="str">
        <f t="shared" si="26"/>
        <v/>
      </c>
      <c r="BH29" t="str">
        <f t="shared" si="26"/>
        <v/>
      </c>
      <c r="BI29" t="str">
        <f t="shared" si="26"/>
        <v/>
      </c>
      <c r="BJ29" t="str">
        <f t="shared" si="26"/>
        <v/>
      </c>
      <c r="BK29" t="str">
        <f t="shared" si="26"/>
        <v/>
      </c>
      <c r="BL29" t="str">
        <f t="shared" si="26"/>
        <v/>
      </c>
      <c r="BM29" t="str">
        <f t="shared" si="26"/>
        <v/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</row>
    <row r="30" spans="1:100" ht="30.75" thickBot="1" x14ac:dyDescent="0.3">
      <c r="A30" s="33">
        <v>27</v>
      </c>
      <c r="B30" s="34" t="s">
        <v>7</v>
      </c>
      <c r="C30" s="35" t="s">
        <v>29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J30" s="3">
        <f>SUM(AJ31:AJ32)</f>
        <v>1</v>
      </c>
      <c r="AK30" s="3">
        <f t="shared" ref="AK30:BM30" si="28">SUM(AK31:AK32)</f>
        <v>0</v>
      </c>
      <c r="AL30" s="3">
        <f t="shared" si="28"/>
        <v>1</v>
      </c>
      <c r="AM30" s="3">
        <f t="shared" si="28"/>
        <v>0</v>
      </c>
      <c r="AN30" s="3">
        <f t="shared" si="28"/>
        <v>1</v>
      </c>
      <c r="AO30" s="3">
        <f t="shared" si="28"/>
        <v>1</v>
      </c>
      <c r="AP30" s="3">
        <f t="shared" si="28"/>
        <v>0</v>
      </c>
      <c r="AQ30" s="3">
        <f t="shared" si="28"/>
        <v>0</v>
      </c>
      <c r="AR30" s="3">
        <f t="shared" si="28"/>
        <v>0</v>
      </c>
      <c r="AS30" s="3">
        <f t="shared" si="28"/>
        <v>0</v>
      </c>
      <c r="AT30" s="3">
        <f t="shared" si="28"/>
        <v>0</v>
      </c>
      <c r="AU30" s="3">
        <f t="shared" si="28"/>
        <v>0</v>
      </c>
      <c r="AV30" s="3">
        <f t="shared" si="28"/>
        <v>0</v>
      </c>
      <c r="AW30" s="3">
        <f t="shared" si="28"/>
        <v>0</v>
      </c>
      <c r="AX30" s="3">
        <f t="shared" si="28"/>
        <v>0</v>
      </c>
      <c r="AY30" s="3">
        <f t="shared" si="28"/>
        <v>0</v>
      </c>
      <c r="AZ30" s="3">
        <f t="shared" si="28"/>
        <v>0</v>
      </c>
      <c r="BA30" s="3">
        <f t="shared" si="28"/>
        <v>0</v>
      </c>
      <c r="BB30" s="3">
        <f t="shared" si="28"/>
        <v>0</v>
      </c>
      <c r="BC30" s="3">
        <f t="shared" si="28"/>
        <v>0</v>
      </c>
      <c r="BD30" s="3">
        <f t="shared" si="28"/>
        <v>0</v>
      </c>
      <c r="BE30" s="3">
        <f t="shared" si="28"/>
        <v>0</v>
      </c>
      <c r="BF30" s="3">
        <f t="shared" si="28"/>
        <v>0</v>
      </c>
      <c r="BG30" s="3">
        <f t="shared" si="28"/>
        <v>0</v>
      </c>
      <c r="BH30" s="3">
        <f t="shared" si="28"/>
        <v>0</v>
      </c>
      <c r="BI30" s="3">
        <f t="shared" si="28"/>
        <v>0</v>
      </c>
      <c r="BJ30" s="3">
        <f t="shared" si="28"/>
        <v>0</v>
      </c>
      <c r="BK30" s="3">
        <f t="shared" si="28"/>
        <v>0</v>
      </c>
      <c r="BL30" s="3">
        <f t="shared" si="28"/>
        <v>0</v>
      </c>
      <c r="BM30" s="3">
        <f t="shared" si="28"/>
        <v>0</v>
      </c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</row>
    <row r="31" spans="1:100" x14ac:dyDescent="0.25">
      <c r="A31" s="10">
        <v>28</v>
      </c>
      <c r="B31" s="11" t="s">
        <v>7</v>
      </c>
      <c r="C31" s="12" t="s">
        <v>52</v>
      </c>
      <c r="D31" s="80" t="s">
        <v>100</v>
      </c>
      <c r="E31" s="82"/>
      <c r="F31" s="80" t="s">
        <v>100</v>
      </c>
      <c r="G31" s="80"/>
      <c r="H31" s="80" t="s">
        <v>100</v>
      </c>
      <c r="I31" s="80" t="s">
        <v>100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J31">
        <f>IF(ISBLANK(D31),"",1)</f>
        <v>1</v>
      </c>
      <c r="AK31" t="str">
        <f t="shared" ref="AK31:AZ32" si="29">IF(ISBLANK(E31),"",1)</f>
        <v/>
      </c>
      <c r="AL31">
        <f t="shared" si="29"/>
        <v>1</v>
      </c>
      <c r="AM31" t="str">
        <f t="shared" si="29"/>
        <v/>
      </c>
      <c r="AN31">
        <f t="shared" si="29"/>
        <v>1</v>
      </c>
      <c r="AO31">
        <f t="shared" si="29"/>
        <v>1</v>
      </c>
      <c r="AP31" t="str">
        <f t="shared" si="29"/>
        <v/>
      </c>
      <c r="AQ31" t="str">
        <f t="shared" si="29"/>
        <v/>
      </c>
      <c r="AR31" t="str">
        <f t="shared" si="29"/>
        <v/>
      </c>
      <c r="AS31" t="str">
        <f t="shared" si="29"/>
        <v/>
      </c>
      <c r="AT31" t="str">
        <f t="shared" si="29"/>
        <v/>
      </c>
      <c r="AU31" t="str">
        <f t="shared" si="29"/>
        <v/>
      </c>
      <c r="AV31" t="str">
        <f t="shared" si="29"/>
        <v/>
      </c>
      <c r="AW31" t="str">
        <f t="shared" si="29"/>
        <v/>
      </c>
      <c r="AX31" t="str">
        <f t="shared" si="29"/>
        <v/>
      </c>
      <c r="AY31" t="str">
        <f t="shared" si="29"/>
        <v/>
      </c>
      <c r="AZ31" t="str">
        <f t="shared" si="29"/>
        <v/>
      </c>
      <c r="BA31" t="str">
        <f t="shared" ref="BA31:BM32" si="30">IF(ISBLANK(U31),"",1)</f>
        <v/>
      </c>
      <c r="BB31" t="str">
        <f t="shared" si="30"/>
        <v/>
      </c>
      <c r="BC31" t="str">
        <f t="shared" si="30"/>
        <v/>
      </c>
      <c r="BD31" t="str">
        <f t="shared" si="30"/>
        <v/>
      </c>
      <c r="BE31" t="str">
        <f t="shared" si="30"/>
        <v/>
      </c>
      <c r="BF31" t="str">
        <f t="shared" si="30"/>
        <v/>
      </c>
      <c r="BG31" t="str">
        <f t="shared" si="30"/>
        <v/>
      </c>
      <c r="BH31" t="str">
        <f t="shared" si="30"/>
        <v/>
      </c>
      <c r="BI31" t="str">
        <f t="shared" si="30"/>
        <v/>
      </c>
      <c r="BJ31" t="str">
        <f t="shared" si="30"/>
        <v/>
      </c>
      <c r="BK31" t="str">
        <f t="shared" si="30"/>
        <v/>
      </c>
      <c r="BL31" t="str">
        <f t="shared" si="30"/>
        <v/>
      </c>
      <c r="BM31" t="str">
        <f t="shared" si="30"/>
        <v/>
      </c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</row>
    <row r="32" spans="1:100" ht="15.75" thickBot="1" x14ac:dyDescent="0.3">
      <c r="A32" s="10">
        <v>29</v>
      </c>
      <c r="B32" s="11" t="s">
        <v>7</v>
      </c>
      <c r="C32" s="12" t="s">
        <v>51</v>
      </c>
      <c r="D32" s="80"/>
      <c r="E32" s="8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J32" t="str">
        <f>IF(ISBLANK(D32),"",1)</f>
        <v/>
      </c>
      <c r="AK32" t="str">
        <f t="shared" si="29"/>
        <v/>
      </c>
      <c r="AL32" t="str">
        <f t="shared" si="29"/>
        <v/>
      </c>
      <c r="AM32" t="str">
        <f t="shared" si="29"/>
        <v/>
      </c>
      <c r="AN32" t="str">
        <f t="shared" si="29"/>
        <v/>
      </c>
      <c r="AO32" t="str">
        <f t="shared" si="29"/>
        <v/>
      </c>
      <c r="AP32" t="str">
        <f t="shared" si="29"/>
        <v/>
      </c>
      <c r="AQ32" t="str">
        <f t="shared" si="29"/>
        <v/>
      </c>
      <c r="AR32" t="str">
        <f t="shared" si="29"/>
        <v/>
      </c>
      <c r="AS32" t="str">
        <f t="shared" si="29"/>
        <v/>
      </c>
      <c r="AT32" t="str">
        <f t="shared" si="29"/>
        <v/>
      </c>
      <c r="AU32" t="str">
        <f t="shared" si="29"/>
        <v/>
      </c>
      <c r="AV32" t="str">
        <f t="shared" si="29"/>
        <v/>
      </c>
      <c r="AW32" t="str">
        <f t="shared" si="29"/>
        <v/>
      </c>
      <c r="AX32" t="str">
        <f t="shared" si="29"/>
        <v/>
      </c>
      <c r="AY32" t="str">
        <f t="shared" si="29"/>
        <v/>
      </c>
      <c r="AZ32" t="str">
        <f t="shared" si="29"/>
        <v/>
      </c>
      <c r="BA32" t="str">
        <f t="shared" si="30"/>
        <v/>
      </c>
      <c r="BB32" t="str">
        <f t="shared" si="30"/>
        <v/>
      </c>
      <c r="BC32" t="str">
        <f t="shared" si="30"/>
        <v/>
      </c>
      <c r="BD32" t="str">
        <f t="shared" si="30"/>
        <v/>
      </c>
      <c r="BE32" t="str">
        <f t="shared" si="30"/>
        <v/>
      </c>
      <c r="BF32" t="str">
        <f t="shared" si="30"/>
        <v/>
      </c>
      <c r="BG32" t="str">
        <f t="shared" si="30"/>
        <v/>
      </c>
      <c r="BH32" t="str">
        <f t="shared" si="30"/>
        <v/>
      </c>
      <c r="BI32" t="str">
        <f t="shared" si="30"/>
        <v/>
      </c>
      <c r="BJ32" t="str">
        <f t="shared" si="30"/>
        <v/>
      </c>
      <c r="BK32" t="str">
        <f t="shared" si="30"/>
        <v/>
      </c>
      <c r="BL32" t="str">
        <f t="shared" si="30"/>
        <v/>
      </c>
      <c r="BM32" t="str">
        <f t="shared" si="30"/>
        <v/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</row>
    <row r="33" spans="1:100" ht="30.75" thickBot="1" x14ac:dyDescent="0.3">
      <c r="A33" s="33">
        <v>30</v>
      </c>
      <c r="B33" s="34" t="s">
        <v>7</v>
      </c>
      <c r="C33" s="38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  <c r="AJ33" s="3">
        <f>SUM(AJ34)</f>
        <v>1</v>
      </c>
      <c r="AK33" s="3">
        <f t="shared" ref="AK33:BM33" si="31">SUM(AK34)</f>
        <v>0</v>
      </c>
      <c r="AL33" s="3">
        <f t="shared" si="31"/>
        <v>0</v>
      </c>
      <c r="AM33" s="3">
        <f t="shared" si="31"/>
        <v>1</v>
      </c>
      <c r="AN33" s="3">
        <f t="shared" si="31"/>
        <v>1</v>
      </c>
      <c r="AO33" s="3">
        <f t="shared" si="31"/>
        <v>1</v>
      </c>
      <c r="AP33" s="3">
        <f t="shared" si="31"/>
        <v>0</v>
      </c>
      <c r="AQ33" s="3">
        <f t="shared" si="31"/>
        <v>0</v>
      </c>
      <c r="AR33" s="3">
        <f t="shared" si="31"/>
        <v>0</v>
      </c>
      <c r="AS33" s="3">
        <f t="shared" si="31"/>
        <v>0</v>
      </c>
      <c r="AT33" s="3">
        <f t="shared" si="31"/>
        <v>0</v>
      </c>
      <c r="AU33" s="3">
        <f t="shared" si="31"/>
        <v>0</v>
      </c>
      <c r="AV33" s="3">
        <f t="shared" si="31"/>
        <v>0</v>
      </c>
      <c r="AW33" s="3">
        <f t="shared" si="31"/>
        <v>0</v>
      </c>
      <c r="AX33" s="3">
        <f t="shared" si="31"/>
        <v>0</v>
      </c>
      <c r="AY33" s="3">
        <f t="shared" si="31"/>
        <v>0</v>
      </c>
      <c r="AZ33" s="3">
        <f t="shared" si="31"/>
        <v>0</v>
      </c>
      <c r="BA33" s="3">
        <f t="shared" si="31"/>
        <v>0</v>
      </c>
      <c r="BB33" s="3">
        <f t="shared" si="31"/>
        <v>0</v>
      </c>
      <c r="BC33" s="3">
        <f t="shared" si="31"/>
        <v>0</v>
      </c>
      <c r="BD33" s="3">
        <f t="shared" si="31"/>
        <v>0</v>
      </c>
      <c r="BE33" s="3">
        <f t="shared" si="31"/>
        <v>0</v>
      </c>
      <c r="BF33" s="3">
        <f t="shared" si="31"/>
        <v>0</v>
      </c>
      <c r="BG33" s="3">
        <f t="shared" si="31"/>
        <v>0</v>
      </c>
      <c r="BH33" s="3">
        <f t="shared" si="31"/>
        <v>0</v>
      </c>
      <c r="BI33" s="3">
        <f t="shared" si="31"/>
        <v>0</v>
      </c>
      <c r="BJ33" s="3">
        <f t="shared" si="31"/>
        <v>0</v>
      </c>
      <c r="BK33" s="3">
        <f t="shared" si="31"/>
        <v>0</v>
      </c>
      <c r="BL33" s="3">
        <f t="shared" si="31"/>
        <v>0</v>
      </c>
      <c r="BM33" s="3">
        <f t="shared" si="31"/>
        <v>0</v>
      </c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</row>
    <row r="34" spans="1:100" ht="15.75" thickBot="1" x14ac:dyDescent="0.3">
      <c r="A34" s="10">
        <v>31</v>
      </c>
      <c r="B34" s="11" t="s">
        <v>7</v>
      </c>
      <c r="C34" s="10" t="s">
        <v>50</v>
      </c>
      <c r="D34" s="80" t="s">
        <v>100</v>
      </c>
      <c r="E34" s="82"/>
      <c r="F34" s="80"/>
      <c r="G34" s="80" t="s">
        <v>100</v>
      </c>
      <c r="H34" s="80" t="s">
        <v>100</v>
      </c>
      <c r="I34" s="80" t="s">
        <v>100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J34">
        <f>IF(ISBLANK(D34),"",1)</f>
        <v>1</v>
      </c>
      <c r="AK34" t="str">
        <f t="shared" ref="AK34:BM34" si="32">IF(ISBLANK(E34),"",1)</f>
        <v/>
      </c>
      <c r="AL34" t="str">
        <f t="shared" si="32"/>
        <v/>
      </c>
      <c r="AM34">
        <f t="shared" si="32"/>
        <v>1</v>
      </c>
      <c r="AN34">
        <f t="shared" si="32"/>
        <v>1</v>
      </c>
      <c r="AO34">
        <f t="shared" si="32"/>
        <v>1</v>
      </c>
      <c r="AP34" t="str">
        <f t="shared" si="32"/>
        <v/>
      </c>
      <c r="AQ34" t="str">
        <f t="shared" si="32"/>
        <v/>
      </c>
      <c r="AR34" t="str">
        <f t="shared" si="32"/>
        <v/>
      </c>
      <c r="AS34" t="str">
        <f t="shared" si="32"/>
        <v/>
      </c>
      <c r="AT34" t="str">
        <f t="shared" si="32"/>
        <v/>
      </c>
      <c r="AU34" t="str">
        <f t="shared" si="32"/>
        <v/>
      </c>
      <c r="AV34" t="str">
        <f t="shared" si="32"/>
        <v/>
      </c>
      <c r="AW34" t="str">
        <f t="shared" si="32"/>
        <v/>
      </c>
      <c r="AX34" t="str">
        <f t="shared" si="32"/>
        <v/>
      </c>
      <c r="AY34" t="str">
        <f t="shared" si="32"/>
        <v/>
      </c>
      <c r="AZ34" t="str">
        <f t="shared" si="32"/>
        <v/>
      </c>
      <c r="BA34" t="str">
        <f t="shared" si="32"/>
        <v/>
      </c>
      <c r="BB34" t="str">
        <f t="shared" si="32"/>
        <v/>
      </c>
      <c r="BC34" t="str">
        <f t="shared" si="32"/>
        <v/>
      </c>
      <c r="BD34" t="str">
        <f t="shared" si="32"/>
        <v/>
      </c>
      <c r="BE34" t="str">
        <f t="shared" si="32"/>
        <v/>
      </c>
      <c r="BF34" t="str">
        <f t="shared" si="32"/>
        <v/>
      </c>
      <c r="BG34" t="str">
        <f t="shared" si="32"/>
        <v/>
      </c>
      <c r="BH34" t="str">
        <f t="shared" si="32"/>
        <v/>
      </c>
      <c r="BI34" t="str">
        <f t="shared" si="32"/>
        <v/>
      </c>
      <c r="BJ34" t="str">
        <f t="shared" si="32"/>
        <v/>
      </c>
      <c r="BK34" t="str">
        <f t="shared" si="32"/>
        <v/>
      </c>
      <c r="BL34" t="str">
        <f t="shared" si="32"/>
        <v/>
      </c>
      <c r="BM34" t="str">
        <f t="shared" si="32"/>
        <v/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</row>
    <row r="35" spans="1:100" ht="15.75" thickBot="1" x14ac:dyDescent="0.3">
      <c r="A35" s="39">
        <v>32</v>
      </c>
      <c r="B35" s="40" t="s">
        <v>7</v>
      </c>
      <c r="C35" s="41" t="s">
        <v>31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  <c r="AJ35" s="3">
        <f>SUM(AJ36)</f>
        <v>1</v>
      </c>
      <c r="AK35" s="3">
        <f t="shared" ref="AK35:BM35" si="33">SUM(AK36)</f>
        <v>1</v>
      </c>
      <c r="AL35" s="3">
        <f t="shared" si="33"/>
        <v>1</v>
      </c>
      <c r="AM35" s="3">
        <f t="shared" si="33"/>
        <v>0</v>
      </c>
      <c r="AN35" s="3">
        <f t="shared" si="33"/>
        <v>1</v>
      </c>
      <c r="AO35" s="3">
        <f t="shared" si="33"/>
        <v>1</v>
      </c>
      <c r="AP35" s="3">
        <f t="shared" si="33"/>
        <v>0</v>
      </c>
      <c r="AQ35" s="3">
        <f t="shared" si="33"/>
        <v>0</v>
      </c>
      <c r="AR35" s="3">
        <f t="shared" si="33"/>
        <v>0</v>
      </c>
      <c r="AS35" s="3">
        <f t="shared" si="33"/>
        <v>0</v>
      </c>
      <c r="AT35" s="3">
        <f t="shared" si="33"/>
        <v>0</v>
      </c>
      <c r="AU35" s="3">
        <f t="shared" si="33"/>
        <v>0</v>
      </c>
      <c r="AV35" s="3">
        <f t="shared" si="33"/>
        <v>0</v>
      </c>
      <c r="AW35" s="3">
        <f t="shared" si="33"/>
        <v>0</v>
      </c>
      <c r="AX35" s="3">
        <f t="shared" si="33"/>
        <v>0</v>
      </c>
      <c r="AY35" s="3">
        <f t="shared" si="33"/>
        <v>0</v>
      </c>
      <c r="AZ35" s="3">
        <f t="shared" si="33"/>
        <v>0</v>
      </c>
      <c r="BA35" s="3">
        <f t="shared" si="33"/>
        <v>0</v>
      </c>
      <c r="BB35" s="3">
        <f t="shared" si="33"/>
        <v>0</v>
      </c>
      <c r="BC35" s="3">
        <f t="shared" si="33"/>
        <v>0</v>
      </c>
      <c r="BD35" s="3">
        <f t="shared" si="33"/>
        <v>0</v>
      </c>
      <c r="BE35" s="3">
        <f t="shared" si="33"/>
        <v>0</v>
      </c>
      <c r="BF35" s="3">
        <f t="shared" si="33"/>
        <v>0</v>
      </c>
      <c r="BG35" s="3">
        <f t="shared" si="33"/>
        <v>0</v>
      </c>
      <c r="BH35" s="3">
        <f t="shared" si="33"/>
        <v>0</v>
      </c>
      <c r="BI35" s="3">
        <f t="shared" si="33"/>
        <v>0</v>
      </c>
      <c r="BJ35" s="3">
        <f t="shared" si="33"/>
        <v>0</v>
      </c>
      <c r="BK35" s="3">
        <f t="shared" si="33"/>
        <v>0</v>
      </c>
      <c r="BL35" s="3">
        <f t="shared" si="33"/>
        <v>0</v>
      </c>
      <c r="BM35" s="3">
        <f t="shared" si="33"/>
        <v>0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</row>
    <row r="36" spans="1:100" ht="15.75" thickBot="1" x14ac:dyDescent="0.3">
      <c r="A36" s="10">
        <v>33</v>
      </c>
      <c r="B36" s="11" t="s">
        <v>7</v>
      </c>
      <c r="C36" s="12" t="s">
        <v>49</v>
      </c>
      <c r="D36" s="80" t="s">
        <v>100</v>
      </c>
      <c r="E36" s="82" t="s">
        <v>100</v>
      </c>
      <c r="F36" s="80" t="s">
        <v>100</v>
      </c>
      <c r="G36" s="80"/>
      <c r="H36" s="80" t="s">
        <v>100</v>
      </c>
      <c r="I36" s="80" t="s">
        <v>100</v>
      </c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J36">
        <f>IF(ISBLANK(D36),"",1)</f>
        <v>1</v>
      </c>
      <c r="AK36">
        <f t="shared" ref="AK36:BM36" si="34">IF(ISBLANK(E36),"",1)</f>
        <v>1</v>
      </c>
      <c r="AL36">
        <f t="shared" si="34"/>
        <v>1</v>
      </c>
      <c r="AM36" t="str">
        <f t="shared" si="34"/>
        <v/>
      </c>
      <c r="AN36">
        <f t="shared" si="34"/>
        <v>1</v>
      </c>
      <c r="AO36">
        <f t="shared" si="34"/>
        <v>1</v>
      </c>
      <c r="AP36" t="str">
        <f t="shared" si="34"/>
        <v/>
      </c>
      <c r="AQ36" t="str">
        <f t="shared" si="34"/>
        <v/>
      </c>
      <c r="AR36" t="str">
        <f t="shared" si="34"/>
        <v/>
      </c>
      <c r="AS36" t="str">
        <f t="shared" si="34"/>
        <v/>
      </c>
      <c r="AT36" t="str">
        <f t="shared" si="34"/>
        <v/>
      </c>
      <c r="AU36" t="str">
        <f t="shared" si="34"/>
        <v/>
      </c>
      <c r="AV36" t="str">
        <f t="shared" si="34"/>
        <v/>
      </c>
      <c r="AW36" t="str">
        <f t="shared" si="34"/>
        <v/>
      </c>
      <c r="AX36" t="str">
        <f t="shared" si="34"/>
        <v/>
      </c>
      <c r="AY36" t="str">
        <f t="shared" si="34"/>
        <v/>
      </c>
      <c r="AZ36" t="str">
        <f t="shared" si="34"/>
        <v/>
      </c>
      <c r="BA36" t="str">
        <f t="shared" si="34"/>
        <v/>
      </c>
      <c r="BB36" t="str">
        <f t="shared" si="34"/>
        <v/>
      </c>
      <c r="BC36" t="str">
        <f t="shared" si="34"/>
        <v/>
      </c>
      <c r="BD36" t="str">
        <f t="shared" si="34"/>
        <v/>
      </c>
      <c r="BE36" t="str">
        <f t="shared" si="34"/>
        <v/>
      </c>
      <c r="BF36" t="str">
        <f t="shared" si="34"/>
        <v/>
      </c>
      <c r="BG36" t="str">
        <f t="shared" si="34"/>
        <v/>
      </c>
      <c r="BH36" t="str">
        <f t="shared" si="34"/>
        <v/>
      </c>
      <c r="BI36" t="str">
        <f t="shared" si="34"/>
        <v/>
      </c>
      <c r="BJ36" t="str">
        <f t="shared" si="34"/>
        <v/>
      </c>
      <c r="BK36" t="str">
        <f t="shared" si="34"/>
        <v/>
      </c>
      <c r="BL36" t="str">
        <f t="shared" si="34"/>
        <v/>
      </c>
      <c r="BM36" t="str">
        <f t="shared" si="34"/>
        <v/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</row>
    <row r="37" spans="1:100" ht="15.75" thickBot="1" x14ac:dyDescent="0.3">
      <c r="A37" s="39">
        <v>34</v>
      </c>
      <c r="B37" s="40" t="s">
        <v>7</v>
      </c>
      <c r="C37" s="41" t="s">
        <v>32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J37" s="3">
        <f>SUM(AJ38:AJ40)</f>
        <v>3</v>
      </c>
      <c r="AK37" s="3">
        <f t="shared" ref="AK37:BM37" si="35">SUM(AK38:AK40)</f>
        <v>2</v>
      </c>
      <c r="AL37" s="3">
        <f t="shared" si="35"/>
        <v>3</v>
      </c>
      <c r="AM37" s="3">
        <f t="shared" si="35"/>
        <v>0</v>
      </c>
      <c r="AN37" s="3">
        <f t="shared" si="35"/>
        <v>3</v>
      </c>
      <c r="AO37" s="3">
        <f t="shared" si="35"/>
        <v>3</v>
      </c>
      <c r="AP37" s="3">
        <f t="shared" si="35"/>
        <v>0</v>
      </c>
      <c r="AQ37" s="3">
        <f t="shared" si="35"/>
        <v>0</v>
      </c>
      <c r="AR37" s="3">
        <f t="shared" si="35"/>
        <v>0</v>
      </c>
      <c r="AS37" s="3">
        <f t="shared" si="35"/>
        <v>0</v>
      </c>
      <c r="AT37" s="3">
        <f t="shared" si="35"/>
        <v>0</v>
      </c>
      <c r="AU37" s="3">
        <f t="shared" si="35"/>
        <v>0</v>
      </c>
      <c r="AV37" s="3">
        <f t="shared" si="35"/>
        <v>0</v>
      </c>
      <c r="AW37" s="3">
        <f t="shared" si="35"/>
        <v>0</v>
      </c>
      <c r="AX37" s="3">
        <f t="shared" si="35"/>
        <v>0</v>
      </c>
      <c r="AY37" s="3">
        <f t="shared" si="35"/>
        <v>0</v>
      </c>
      <c r="AZ37" s="3">
        <f t="shared" si="35"/>
        <v>0</v>
      </c>
      <c r="BA37" s="3">
        <f t="shared" si="35"/>
        <v>0</v>
      </c>
      <c r="BB37" s="3">
        <f t="shared" si="35"/>
        <v>0</v>
      </c>
      <c r="BC37" s="3">
        <f t="shared" si="35"/>
        <v>0</v>
      </c>
      <c r="BD37" s="3">
        <f t="shared" si="35"/>
        <v>0</v>
      </c>
      <c r="BE37" s="3">
        <f t="shared" si="35"/>
        <v>0</v>
      </c>
      <c r="BF37" s="3">
        <f t="shared" si="35"/>
        <v>0</v>
      </c>
      <c r="BG37" s="3">
        <f t="shared" si="35"/>
        <v>0</v>
      </c>
      <c r="BH37" s="3">
        <f t="shared" si="35"/>
        <v>0</v>
      </c>
      <c r="BI37" s="3">
        <f t="shared" si="35"/>
        <v>0</v>
      </c>
      <c r="BJ37" s="3">
        <f t="shared" si="35"/>
        <v>0</v>
      </c>
      <c r="BK37" s="3">
        <f t="shared" si="35"/>
        <v>0</v>
      </c>
      <c r="BL37" s="3">
        <f t="shared" si="35"/>
        <v>0</v>
      </c>
      <c r="BM37" s="3">
        <f t="shared" si="35"/>
        <v>0</v>
      </c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</row>
    <row r="38" spans="1:100" ht="15.75" customHeight="1" x14ac:dyDescent="0.25">
      <c r="A38" s="10">
        <v>35</v>
      </c>
      <c r="B38" s="11" t="s">
        <v>7</v>
      </c>
      <c r="C38" s="15" t="s">
        <v>46</v>
      </c>
      <c r="D38" s="82" t="s">
        <v>100</v>
      </c>
      <c r="E38" s="82" t="s">
        <v>100</v>
      </c>
      <c r="F38" s="82" t="s">
        <v>100</v>
      </c>
      <c r="G38" s="82"/>
      <c r="H38" s="82" t="s">
        <v>100</v>
      </c>
      <c r="I38" s="82" t="s">
        <v>100</v>
      </c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J38">
        <f>IF(ISBLANK(D38),"",1)</f>
        <v>1</v>
      </c>
      <c r="AK38">
        <f t="shared" ref="AK38:BM40" si="36">IF(ISBLANK(E38),"",1)</f>
        <v>1</v>
      </c>
      <c r="AL38">
        <f t="shared" si="36"/>
        <v>1</v>
      </c>
      <c r="AM38" t="str">
        <f t="shared" si="36"/>
        <v/>
      </c>
      <c r="AN38">
        <f t="shared" si="36"/>
        <v>1</v>
      </c>
      <c r="AO38">
        <f t="shared" si="36"/>
        <v>1</v>
      </c>
      <c r="AP38" t="str">
        <f t="shared" si="36"/>
        <v/>
      </c>
      <c r="AQ38" t="str">
        <f t="shared" si="36"/>
        <v/>
      </c>
      <c r="AR38" t="str">
        <f t="shared" si="36"/>
        <v/>
      </c>
      <c r="AS38" t="str">
        <f t="shared" si="36"/>
        <v/>
      </c>
      <c r="AT38" t="str">
        <f t="shared" si="36"/>
        <v/>
      </c>
      <c r="AU38" t="str">
        <f t="shared" si="36"/>
        <v/>
      </c>
      <c r="AV38" t="str">
        <f t="shared" si="36"/>
        <v/>
      </c>
      <c r="AW38" t="str">
        <f t="shared" si="36"/>
        <v/>
      </c>
      <c r="AX38" t="str">
        <f t="shared" si="36"/>
        <v/>
      </c>
      <c r="AY38" t="str">
        <f t="shared" si="36"/>
        <v/>
      </c>
      <c r="AZ38" t="str">
        <f t="shared" si="36"/>
        <v/>
      </c>
      <c r="BA38" t="str">
        <f t="shared" si="36"/>
        <v/>
      </c>
      <c r="BB38" t="str">
        <f t="shared" si="36"/>
        <v/>
      </c>
      <c r="BC38" t="str">
        <f t="shared" si="36"/>
        <v/>
      </c>
      <c r="BD38" t="str">
        <f t="shared" si="36"/>
        <v/>
      </c>
      <c r="BE38" t="str">
        <f t="shared" si="36"/>
        <v/>
      </c>
      <c r="BF38" t="str">
        <f t="shared" si="36"/>
        <v/>
      </c>
      <c r="BG38" t="str">
        <f t="shared" si="36"/>
        <v/>
      </c>
      <c r="BH38" t="str">
        <f t="shared" si="36"/>
        <v/>
      </c>
      <c r="BI38" t="str">
        <f t="shared" si="36"/>
        <v/>
      </c>
      <c r="BJ38" t="str">
        <f t="shared" si="36"/>
        <v/>
      </c>
      <c r="BK38" t="str">
        <f t="shared" si="36"/>
        <v/>
      </c>
      <c r="BL38" t="str">
        <f t="shared" si="36"/>
        <v/>
      </c>
      <c r="BM38" t="str">
        <f t="shared" si="36"/>
        <v/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</row>
    <row r="39" spans="1:100" x14ac:dyDescent="0.25">
      <c r="A39" s="10">
        <v>36</v>
      </c>
      <c r="B39" s="11" t="s">
        <v>7</v>
      </c>
      <c r="C39" s="12" t="s">
        <v>47</v>
      </c>
      <c r="D39" s="82" t="s">
        <v>100</v>
      </c>
      <c r="E39" s="82"/>
      <c r="F39" s="82" t="s">
        <v>100</v>
      </c>
      <c r="G39" s="82"/>
      <c r="H39" s="82" t="s">
        <v>100</v>
      </c>
      <c r="I39" s="82" t="s">
        <v>100</v>
      </c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J39">
        <f t="shared" ref="AJ39:AJ40" si="37">IF(ISBLANK(D39),"",1)</f>
        <v>1</v>
      </c>
      <c r="AK39" t="str">
        <f t="shared" si="36"/>
        <v/>
      </c>
      <c r="AL39">
        <f t="shared" si="36"/>
        <v>1</v>
      </c>
      <c r="AM39" t="str">
        <f t="shared" si="36"/>
        <v/>
      </c>
      <c r="AN39">
        <f t="shared" si="36"/>
        <v>1</v>
      </c>
      <c r="AO39">
        <f t="shared" si="36"/>
        <v>1</v>
      </c>
      <c r="AP39" t="str">
        <f t="shared" si="36"/>
        <v/>
      </c>
      <c r="AQ39" t="str">
        <f t="shared" si="36"/>
        <v/>
      </c>
      <c r="AR39" t="str">
        <f t="shared" si="36"/>
        <v/>
      </c>
      <c r="AS39" t="str">
        <f t="shared" si="36"/>
        <v/>
      </c>
      <c r="AT39" t="str">
        <f t="shared" si="36"/>
        <v/>
      </c>
      <c r="AU39" t="str">
        <f t="shared" si="36"/>
        <v/>
      </c>
      <c r="AV39" t="str">
        <f t="shared" si="36"/>
        <v/>
      </c>
      <c r="AW39" t="str">
        <f t="shared" si="36"/>
        <v/>
      </c>
      <c r="AX39" t="str">
        <f t="shared" si="36"/>
        <v/>
      </c>
      <c r="AY39" t="str">
        <f t="shared" si="36"/>
        <v/>
      </c>
      <c r="AZ39" t="str">
        <f t="shared" si="36"/>
        <v/>
      </c>
      <c r="BA39" t="str">
        <f t="shared" si="36"/>
        <v/>
      </c>
      <c r="BB39" t="str">
        <f t="shared" si="36"/>
        <v/>
      </c>
      <c r="BC39" t="str">
        <f t="shared" si="36"/>
        <v/>
      </c>
      <c r="BD39" t="str">
        <f t="shared" si="36"/>
        <v/>
      </c>
      <c r="BE39" t="str">
        <f t="shared" si="36"/>
        <v/>
      </c>
      <c r="BF39" t="str">
        <f t="shared" si="36"/>
        <v/>
      </c>
      <c r="BG39" t="str">
        <f t="shared" si="36"/>
        <v/>
      </c>
      <c r="BH39" t="str">
        <f t="shared" si="36"/>
        <v/>
      </c>
      <c r="BI39" t="str">
        <f t="shared" si="36"/>
        <v/>
      </c>
      <c r="BJ39" t="str">
        <f t="shared" si="36"/>
        <v/>
      </c>
      <c r="BK39" t="str">
        <f t="shared" si="36"/>
        <v/>
      </c>
      <c r="BL39" t="str">
        <f t="shared" si="36"/>
        <v/>
      </c>
      <c r="BM39" t="str">
        <f t="shared" si="36"/>
        <v/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</row>
    <row r="40" spans="1:100" ht="15.75" thickBot="1" x14ac:dyDescent="0.3">
      <c r="A40" s="10">
        <v>37</v>
      </c>
      <c r="B40" s="11" t="s">
        <v>7</v>
      </c>
      <c r="C40" s="12" t="s">
        <v>48</v>
      </c>
      <c r="D40" s="82" t="s">
        <v>100</v>
      </c>
      <c r="E40" s="82" t="s">
        <v>100</v>
      </c>
      <c r="F40" s="82" t="s">
        <v>100</v>
      </c>
      <c r="G40" s="82"/>
      <c r="H40" s="82" t="s">
        <v>100</v>
      </c>
      <c r="I40" s="82" t="s">
        <v>100</v>
      </c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J40">
        <f t="shared" si="37"/>
        <v>1</v>
      </c>
      <c r="AK40">
        <f t="shared" si="36"/>
        <v>1</v>
      </c>
      <c r="AL40">
        <f t="shared" si="36"/>
        <v>1</v>
      </c>
      <c r="AM40" t="str">
        <f t="shared" si="36"/>
        <v/>
      </c>
      <c r="AN40">
        <f t="shared" si="36"/>
        <v>1</v>
      </c>
      <c r="AO40">
        <f t="shared" si="36"/>
        <v>1</v>
      </c>
      <c r="AP40" t="str">
        <f t="shared" si="36"/>
        <v/>
      </c>
      <c r="AQ40" t="str">
        <f t="shared" si="36"/>
        <v/>
      </c>
      <c r="AR40" t="str">
        <f t="shared" si="36"/>
        <v/>
      </c>
      <c r="AS40" t="str">
        <f t="shared" si="36"/>
        <v/>
      </c>
      <c r="AT40" t="str">
        <f t="shared" si="36"/>
        <v/>
      </c>
      <c r="AU40" t="str">
        <f t="shared" si="36"/>
        <v/>
      </c>
      <c r="AV40" t="str">
        <f t="shared" si="36"/>
        <v/>
      </c>
      <c r="AW40" t="str">
        <f t="shared" si="36"/>
        <v/>
      </c>
      <c r="AX40" t="str">
        <f t="shared" si="36"/>
        <v/>
      </c>
      <c r="AY40" t="str">
        <f t="shared" si="36"/>
        <v/>
      </c>
      <c r="AZ40" t="str">
        <f t="shared" si="36"/>
        <v/>
      </c>
      <c r="BA40" t="str">
        <f t="shared" si="36"/>
        <v/>
      </c>
      <c r="BB40" t="str">
        <f t="shared" si="36"/>
        <v/>
      </c>
      <c r="BC40" t="str">
        <f t="shared" si="36"/>
        <v/>
      </c>
      <c r="BD40" t="str">
        <f t="shared" si="36"/>
        <v/>
      </c>
      <c r="BE40" t="str">
        <f t="shared" si="36"/>
        <v/>
      </c>
      <c r="BF40" t="str">
        <f t="shared" si="36"/>
        <v/>
      </c>
      <c r="BG40" t="str">
        <f t="shared" si="36"/>
        <v/>
      </c>
      <c r="BH40" t="str">
        <f t="shared" si="36"/>
        <v/>
      </c>
      <c r="BI40" t="str">
        <f t="shared" si="36"/>
        <v/>
      </c>
      <c r="BJ40" t="str">
        <f t="shared" si="36"/>
        <v/>
      </c>
      <c r="BK40" t="str">
        <f t="shared" si="36"/>
        <v/>
      </c>
      <c r="BL40" t="str">
        <f t="shared" si="36"/>
        <v/>
      </c>
      <c r="BM40" t="str">
        <f t="shared" si="36"/>
        <v/>
      </c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</row>
    <row r="41" spans="1:100" ht="15.75" thickBot="1" x14ac:dyDescent="0.3">
      <c r="A41" s="39">
        <v>38</v>
      </c>
      <c r="B41" s="40" t="s">
        <v>7</v>
      </c>
      <c r="C41" s="41" t="s">
        <v>33</v>
      </c>
      <c r="D41" s="36"/>
      <c r="E41" s="36"/>
      <c r="F41" s="36"/>
      <c r="G41" s="36"/>
      <c r="H41" s="36"/>
      <c r="I41" s="36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4"/>
      <c r="AJ41" s="3">
        <f>SUM(AJ42)</f>
        <v>1</v>
      </c>
      <c r="AK41" s="3">
        <f t="shared" ref="AK41:BM41" si="38">SUM(AK42)</f>
        <v>1</v>
      </c>
      <c r="AL41" s="3">
        <f t="shared" si="38"/>
        <v>1</v>
      </c>
      <c r="AM41" s="3">
        <f t="shared" si="38"/>
        <v>0</v>
      </c>
      <c r="AN41" s="3">
        <f t="shared" si="38"/>
        <v>1</v>
      </c>
      <c r="AO41" s="3">
        <f t="shared" si="38"/>
        <v>1</v>
      </c>
      <c r="AP41" s="3">
        <f t="shared" si="38"/>
        <v>0</v>
      </c>
      <c r="AQ41" s="3">
        <f t="shared" si="38"/>
        <v>0</v>
      </c>
      <c r="AR41" s="3">
        <f t="shared" si="38"/>
        <v>0</v>
      </c>
      <c r="AS41" s="3">
        <f t="shared" si="38"/>
        <v>0</v>
      </c>
      <c r="AT41" s="3">
        <f t="shared" si="38"/>
        <v>0</v>
      </c>
      <c r="AU41" s="3">
        <f t="shared" si="38"/>
        <v>0</v>
      </c>
      <c r="AV41" s="3">
        <f t="shared" si="38"/>
        <v>0</v>
      </c>
      <c r="AW41" s="3">
        <f t="shared" si="38"/>
        <v>0</v>
      </c>
      <c r="AX41" s="3">
        <f t="shared" si="38"/>
        <v>0</v>
      </c>
      <c r="AY41" s="3">
        <f t="shared" si="38"/>
        <v>0</v>
      </c>
      <c r="AZ41" s="3">
        <f t="shared" si="38"/>
        <v>0</v>
      </c>
      <c r="BA41" s="3">
        <f t="shared" si="38"/>
        <v>0</v>
      </c>
      <c r="BB41" s="3">
        <f t="shared" si="38"/>
        <v>0</v>
      </c>
      <c r="BC41" s="3">
        <f t="shared" si="38"/>
        <v>0</v>
      </c>
      <c r="BD41" s="3">
        <f t="shared" si="38"/>
        <v>0</v>
      </c>
      <c r="BE41" s="3">
        <f t="shared" si="38"/>
        <v>0</v>
      </c>
      <c r="BF41" s="3">
        <f t="shared" si="38"/>
        <v>0</v>
      </c>
      <c r="BG41" s="3">
        <f t="shared" si="38"/>
        <v>0</v>
      </c>
      <c r="BH41" s="3">
        <f t="shared" si="38"/>
        <v>0</v>
      </c>
      <c r="BI41" s="3">
        <f t="shared" si="38"/>
        <v>0</v>
      </c>
      <c r="BJ41" s="3">
        <f t="shared" si="38"/>
        <v>0</v>
      </c>
      <c r="BK41" s="3">
        <f t="shared" si="38"/>
        <v>0</v>
      </c>
      <c r="BL41" s="3">
        <f t="shared" si="38"/>
        <v>0</v>
      </c>
      <c r="BM41" s="3">
        <f t="shared" si="38"/>
        <v>0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</row>
    <row r="42" spans="1:100" ht="15.75" thickBot="1" x14ac:dyDescent="0.3">
      <c r="A42" s="10">
        <v>39</v>
      </c>
      <c r="B42" s="11" t="s">
        <v>7</v>
      </c>
      <c r="C42" s="12" t="s">
        <v>45</v>
      </c>
      <c r="D42" s="80" t="s">
        <v>100</v>
      </c>
      <c r="E42" s="82" t="s">
        <v>100</v>
      </c>
      <c r="F42" s="80" t="s">
        <v>100</v>
      </c>
      <c r="G42" s="80"/>
      <c r="H42" s="80" t="s">
        <v>100</v>
      </c>
      <c r="I42" s="80" t="s">
        <v>100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J42">
        <f>IF(ISBLANK(D42),"",1)</f>
        <v>1</v>
      </c>
      <c r="AK42">
        <f t="shared" ref="AK42:BM42" si="39">IF(ISBLANK(E42),"",1)</f>
        <v>1</v>
      </c>
      <c r="AL42">
        <f t="shared" si="39"/>
        <v>1</v>
      </c>
      <c r="AM42" t="str">
        <f t="shared" si="39"/>
        <v/>
      </c>
      <c r="AN42">
        <f t="shared" si="39"/>
        <v>1</v>
      </c>
      <c r="AO42">
        <f t="shared" si="39"/>
        <v>1</v>
      </c>
      <c r="AP42" t="str">
        <f t="shared" si="39"/>
        <v/>
      </c>
      <c r="AQ42" t="str">
        <f t="shared" si="39"/>
        <v/>
      </c>
      <c r="AR42" t="str">
        <f t="shared" si="39"/>
        <v/>
      </c>
      <c r="AS42" t="str">
        <f t="shared" si="39"/>
        <v/>
      </c>
      <c r="AT42" t="str">
        <f t="shared" si="39"/>
        <v/>
      </c>
      <c r="AU42" t="str">
        <f t="shared" si="39"/>
        <v/>
      </c>
      <c r="AV42" t="str">
        <f t="shared" si="39"/>
        <v/>
      </c>
      <c r="AW42" t="str">
        <f t="shared" si="39"/>
        <v/>
      </c>
      <c r="AX42" t="str">
        <f t="shared" si="39"/>
        <v/>
      </c>
      <c r="AY42" t="str">
        <f t="shared" si="39"/>
        <v/>
      </c>
      <c r="AZ42" t="str">
        <f t="shared" si="39"/>
        <v/>
      </c>
      <c r="BA42" t="str">
        <f t="shared" si="39"/>
        <v/>
      </c>
      <c r="BB42" t="str">
        <f t="shared" si="39"/>
        <v/>
      </c>
      <c r="BC42" t="str">
        <f t="shared" si="39"/>
        <v/>
      </c>
      <c r="BD42" t="str">
        <f t="shared" si="39"/>
        <v/>
      </c>
      <c r="BE42" t="str">
        <f t="shared" si="39"/>
        <v/>
      </c>
      <c r="BF42" t="str">
        <f t="shared" si="39"/>
        <v/>
      </c>
      <c r="BG42" t="str">
        <f t="shared" si="39"/>
        <v/>
      </c>
      <c r="BH42" t="str">
        <f t="shared" si="39"/>
        <v/>
      </c>
      <c r="BI42" t="str">
        <f t="shared" si="39"/>
        <v/>
      </c>
      <c r="BJ42" t="str">
        <f t="shared" si="39"/>
        <v/>
      </c>
      <c r="BK42" t="str">
        <f t="shared" si="39"/>
        <v/>
      </c>
      <c r="BL42" t="str">
        <f t="shared" si="39"/>
        <v/>
      </c>
      <c r="BM42" t="str">
        <f t="shared" si="39"/>
        <v/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</row>
    <row r="43" spans="1:100" ht="15.75" thickBot="1" x14ac:dyDescent="0.3">
      <c r="A43" s="39">
        <v>40</v>
      </c>
      <c r="B43" s="40" t="s">
        <v>7</v>
      </c>
      <c r="C43" s="41" t="s">
        <v>34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  <c r="AJ43" s="3">
        <f>SUM(AJ44)</f>
        <v>0</v>
      </c>
      <c r="AK43" s="3">
        <f t="shared" ref="AK43:BM43" si="40">SUM(AK44)</f>
        <v>0</v>
      </c>
      <c r="AL43" s="3">
        <f t="shared" si="40"/>
        <v>0</v>
      </c>
      <c r="AM43" s="3">
        <f t="shared" si="40"/>
        <v>0</v>
      </c>
      <c r="AN43" s="3">
        <f t="shared" si="40"/>
        <v>1</v>
      </c>
      <c r="AO43" s="3">
        <f t="shared" si="40"/>
        <v>0</v>
      </c>
      <c r="AP43" s="3">
        <f t="shared" si="40"/>
        <v>0</v>
      </c>
      <c r="AQ43" s="3">
        <f t="shared" si="40"/>
        <v>0</v>
      </c>
      <c r="AR43" s="3">
        <f t="shared" si="40"/>
        <v>0</v>
      </c>
      <c r="AS43" s="3">
        <f t="shared" si="40"/>
        <v>0</v>
      </c>
      <c r="AT43" s="3">
        <f t="shared" si="40"/>
        <v>0</v>
      </c>
      <c r="AU43" s="3">
        <f t="shared" si="40"/>
        <v>0</v>
      </c>
      <c r="AV43" s="3">
        <f t="shared" si="40"/>
        <v>0</v>
      </c>
      <c r="AW43" s="3">
        <f t="shared" si="40"/>
        <v>0</v>
      </c>
      <c r="AX43" s="3">
        <f t="shared" si="40"/>
        <v>0</v>
      </c>
      <c r="AY43" s="3">
        <f t="shared" si="40"/>
        <v>0</v>
      </c>
      <c r="AZ43" s="3">
        <f t="shared" si="40"/>
        <v>0</v>
      </c>
      <c r="BA43" s="3">
        <f t="shared" si="40"/>
        <v>0</v>
      </c>
      <c r="BB43" s="3">
        <f t="shared" si="40"/>
        <v>0</v>
      </c>
      <c r="BC43" s="3">
        <f t="shared" si="40"/>
        <v>0</v>
      </c>
      <c r="BD43" s="3">
        <f t="shared" si="40"/>
        <v>0</v>
      </c>
      <c r="BE43" s="3">
        <f t="shared" si="40"/>
        <v>0</v>
      </c>
      <c r="BF43" s="3">
        <f t="shared" si="40"/>
        <v>0</v>
      </c>
      <c r="BG43" s="3">
        <f t="shared" si="40"/>
        <v>0</v>
      </c>
      <c r="BH43" s="3">
        <f t="shared" si="40"/>
        <v>0</v>
      </c>
      <c r="BI43" s="3">
        <f t="shared" si="40"/>
        <v>0</v>
      </c>
      <c r="BJ43" s="3">
        <f t="shared" si="40"/>
        <v>0</v>
      </c>
      <c r="BK43" s="3">
        <f t="shared" si="40"/>
        <v>0</v>
      </c>
      <c r="BL43" s="3">
        <f t="shared" si="40"/>
        <v>0</v>
      </c>
      <c r="BM43" s="3">
        <f t="shared" si="40"/>
        <v>0</v>
      </c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</row>
    <row r="44" spans="1:100" ht="15.75" thickBot="1" x14ac:dyDescent="0.3">
      <c r="A44" s="10">
        <v>41</v>
      </c>
      <c r="B44" s="11" t="s">
        <v>7</v>
      </c>
      <c r="C44" s="10" t="s">
        <v>44</v>
      </c>
      <c r="D44" s="80"/>
      <c r="E44" s="82"/>
      <c r="F44" s="80"/>
      <c r="G44" s="80"/>
      <c r="H44" s="80" t="s">
        <v>100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J44" t="str">
        <f>IF(ISBLANK(D44),"",1)</f>
        <v/>
      </c>
      <c r="AK44" t="str">
        <f t="shared" ref="AK44:BM44" si="41">IF(ISBLANK(E44),"",1)</f>
        <v/>
      </c>
      <c r="AL44" t="str">
        <f t="shared" si="41"/>
        <v/>
      </c>
      <c r="AM44" t="str">
        <f t="shared" si="41"/>
        <v/>
      </c>
      <c r="AN44">
        <f t="shared" si="41"/>
        <v>1</v>
      </c>
      <c r="AO44" t="str">
        <f t="shared" si="41"/>
        <v/>
      </c>
      <c r="AP44" t="str">
        <f t="shared" si="41"/>
        <v/>
      </c>
      <c r="AQ44" t="str">
        <f t="shared" si="41"/>
        <v/>
      </c>
      <c r="AR44" t="str">
        <f t="shared" si="41"/>
        <v/>
      </c>
      <c r="AS44" t="str">
        <f t="shared" si="41"/>
        <v/>
      </c>
      <c r="AT44" t="str">
        <f t="shared" si="41"/>
        <v/>
      </c>
      <c r="AU44" t="str">
        <f t="shared" si="41"/>
        <v/>
      </c>
      <c r="AV44" t="str">
        <f t="shared" si="41"/>
        <v/>
      </c>
      <c r="AW44" t="str">
        <f t="shared" si="41"/>
        <v/>
      </c>
      <c r="AX44" t="str">
        <f t="shared" si="41"/>
        <v/>
      </c>
      <c r="AY44" t="str">
        <f t="shared" si="41"/>
        <v/>
      </c>
      <c r="AZ44" t="str">
        <f t="shared" si="41"/>
        <v/>
      </c>
      <c r="BA44" t="str">
        <f t="shared" si="41"/>
        <v/>
      </c>
      <c r="BB44" t="str">
        <f t="shared" si="41"/>
        <v/>
      </c>
      <c r="BC44" t="str">
        <f t="shared" si="41"/>
        <v/>
      </c>
      <c r="BD44" t="str">
        <f t="shared" si="41"/>
        <v/>
      </c>
      <c r="BE44" t="str">
        <f t="shared" si="41"/>
        <v/>
      </c>
      <c r="BF44" t="str">
        <f t="shared" si="41"/>
        <v/>
      </c>
      <c r="BG44" t="str">
        <f t="shared" si="41"/>
        <v/>
      </c>
      <c r="BH44" t="str">
        <f t="shared" si="41"/>
        <v/>
      </c>
      <c r="BI44" t="str">
        <f t="shared" si="41"/>
        <v/>
      </c>
      <c r="BJ44" t="str">
        <f t="shared" si="41"/>
        <v/>
      </c>
      <c r="BK44" t="str">
        <f t="shared" si="41"/>
        <v/>
      </c>
      <c r="BL44" t="str">
        <f t="shared" si="41"/>
        <v/>
      </c>
      <c r="BM44" t="str">
        <f t="shared" si="41"/>
        <v/>
      </c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</row>
    <row r="45" spans="1:100" ht="15.75" thickBot="1" x14ac:dyDescent="0.3">
      <c r="A45" s="39">
        <v>42</v>
      </c>
      <c r="B45" s="40" t="s">
        <v>7</v>
      </c>
      <c r="C45" s="41" t="s">
        <v>42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7"/>
      <c r="AJ45" s="3">
        <f>SUM(AJ46)</f>
        <v>0</v>
      </c>
      <c r="AK45" s="3">
        <f t="shared" ref="AK45:BM45" si="42">SUM(AK46)</f>
        <v>0</v>
      </c>
      <c r="AL45" s="3">
        <f t="shared" si="42"/>
        <v>0</v>
      </c>
      <c r="AM45" s="3">
        <f t="shared" si="42"/>
        <v>0</v>
      </c>
      <c r="AN45" s="3">
        <f t="shared" si="42"/>
        <v>0</v>
      </c>
      <c r="AO45" s="3">
        <f t="shared" si="42"/>
        <v>1</v>
      </c>
      <c r="AP45" s="3">
        <f t="shared" si="42"/>
        <v>0</v>
      </c>
      <c r="AQ45" s="3">
        <f t="shared" si="42"/>
        <v>0</v>
      </c>
      <c r="AR45" s="3">
        <f t="shared" si="42"/>
        <v>0</v>
      </c>
      <c r="AS45" s="3">
        <f t="shared" si="42"/>
        <v>0</v>
      </c>
      <c r="AT45" s="3">
        <f t="shared" si="42"/>
        <v>0</v>
      </c>
      <c r="AU45" s="3">
        <f t="shared" si="42"/>
        <v>0</v>
      </c>
      <c r="AV45" s="3">
        <f t="shared" si="42"/>
        <v>0</v>
      </c>
      <c r="AW45" s="3">
        <f t="shared" si="42"/>
        <v>0</v>
      </c>
      <c r="AX45" s="3">
        <f t="shared" si="42"/>
        <v>0</v>
      </c>
      <c r="AY45" s="3">
        <f t="shared" si="42"/>
        <v>0</v>
      </c>
      <c r="AZ45" s="3">
        <f t="shared" si="42"/>
        <v>0</v>
      </c>
      <c r="BA45" s="3">
        <f t="shared" si="42"/>
        <v>0</v>
      </c>
      <c r="BB45" s="3">
        <f t="shared" si="42"/>
        <v>0</v>
      </c>
      <c r="BC45" s="3">
        <f t="shared" si="42"/>
        <v>0</v>
      </c>
      <c r="BD45" s="3">
        <f t="shared" si="42"/>
        <v>0</v>
      </c>
      <c r="BE45" s="3">
        <f t="shared" si="42"/>
        <v>0</v>
      </c>
      <c r="BF45" s="3">
        <f t="shared" si="42"/>
        <v>0</v>
      </c>
      <c r="BG45" s="3">
        <f t="shared" si="42"/>
        <v>0</v>
      </c>
      <c r="BH45" s="3">
        <f t="shared" si="42"/>
        <v>0</v>
      </c>
      <c r="BI45" s="3">
        <f t="shared" si="42"/>
        <v>0</v>
      </c>
      <c r="BJ45" s="3">
        <f t="shared" si="42"/>
        <v>0</v>
      </c>
      <c r="BK45" s="3">
        <f t="shared" si="42"/>
        <v>0</v>
      </c>
      <c r="BL45" s="3">
        <f t="shared" si="42"/>
        <v>0</v>
      </c>
      <c r="BM45" s="3">
        <f t="shared" si="42"/>
        <v>0</v>
      </c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</row>
    <row r="46" spans="1:100" x14ac:dyDescent="0.25">
      <c r="A46" s="10">
        <v>43</v>
      </c>
      <c r="B46" s="11" t="s">
        <v>7</v>
      </c>
      <c r="C46" s="10" t="s">
        <v>43</v>
      </c>
      <c r="D46" s="80"/>
      <c r="E46" s="80"/>
      <c r="F46" s="80"/>
      <c r="G46" s="80"/>
      <c r="H46" s="80"/>
      <c r="I46" s="80" t="s">
        <v>100</v>
      </c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J46" t="str">
        <f>IF(ISBLANK(D46),"",1)</f>
        <v/>
      </c>
      <c r="AK46" t="str">
        <f t="shared" ref="AK46:BM46" si="43">IF(ISBLANK(E46),"",1)</f>
        <v/>
      </c>
      <c r="AL46" t="str">
        <f t="shared" si="43"/>
        <v/>
      </c>
      <c r="AM46" t="str">
        <f t="shared" si="43"/>
        <v/>
      </c>
      <c r="AN46" t="str">
        <f t="shared" si="43"/>
        <v/>
      </c>
      <c r="AO46">
        <f t="shared" si="43"/>
        <v>1</v>
      </c>
      <c r="AP46" t="str">
        <f t="shared" si="43"/>
        <v/>
      </c>
      <c r="AQ46" t="str">
        <f t="shared" si="43"/>
        <v/>
      </c>
      <c r="AR46" t="str">
        <f t="shared" si="43"/>
        <v/>
      </c>
      <c r="AS46" t="str">
        <f t="shared" si="43"/>
        <v/>
      </c>
      <c r="AT46" t="str">
        <f t="shared" si="43"/>
        <v/>
      </c>
      <c r="AU46" t="str">
        <f t="shared" si="43"/>
        <v/>
      </c>
      <c r="AV46" t="str">
        <f t="shared" si="43"/>
        <v/>
      </c>
      <c r="AW46" t="str">
        <f t="shared" si="43"/>
        <v/>
      </c>
      <c r="AX46" t="str">
        <f t="shared" si="43"/>
        <v/>
      </c>
      <c r="AY46" t="str">
        <f t="shared" si="43"/>
        <v/>
      </c>
      <c r="AZ46" t="str">
        <f t="shared" si="43"/>
        <v/>
      </c>
      <c r="BA46" t="str">
        <f t="shared" si="43"/>
        <v/>
      </c>
      <c r="BB46" t="str">
        <f t="shared" si="43"/>
        <v/>
      </c>
      <c r="BC46" t="str">
        <f t="shared" si="43"/>
        <v/>
      </c>
      <c r="BD46" t="str">
        <f t="shared" si="43"/>
        <v/>
      </c>
      <c r="BE46" t="str">
        <f t="shared" si="43"/>
        <v/>
      </c>
      <c r="BF46" t="str">
        <f t="shared" si="43"/>
        <v/>
      </c>
      <c r="BG46" t="str">
        <f t="shared" si="43"/>
        <v/>
      </c>
      <c r="BH46" t="str">
        <f t="shared" si="43"/>
        <v/>
      </c>
      <c r="BI46" t="str">
        <f t="shared" si="43"/>
        <v/>
      </c>
      <c r="BJ46" t="str">
        <f t="shared" si="43"/>
        <v/>
      </c>
      <c r="BK46" t="str">
        <f t="shared" si="43"/>
        <v/>
      </c>
      <c r="BL46" t="str">
        <f t="shared" si="43"/>
        <v/>
      </c>
      <c r="BM46" t="str">
        <f t="shared" si="43"/>
        <v/>
      </c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</row>
    <row r="47" spans="1:100" x14ac:dyDescent="0.25">
      <c r="A47" s="42"/>
      <c r="B47" s="42"/>
      <c r="C47" s="42"/>
      <c r="D47" s="42"/>
      <c r="E47" s="43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</row>
    <row r="48" spans="1:100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</row>
    <row r="49" spans="1:10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</row>
    <row r="50" spans="1:100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</row>
    <row r="51" spans="1:100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</row>
    <row r="52" spans="1:10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</row>
    <row r="53" spans="1:100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</row>
    <row r="54" spans="1:100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</row>
    <row r="55" spans="1:10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</row>
    <row r="56" spans="1:10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</row>
    <row r="57" spans="1:10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</row>
    <row r="58" spans="1:10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</row>
    <row r="59" spans="1:10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</row>
    <row r="60" spans="1:10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</row>
    <row r="61" spans="1:10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</row>
    <row r="62" spans="1:10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</row>
    <row r="63" spans="1:10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</row>
    <row r="64" spans="1:10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</row>
    <row r="65" spans="1:10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</row>
    <row r="66" spans="1:10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</row>
    <row r="67" spans="1:10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</row>
    <row r="68" spans="1:10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</row>
    <row r="69" spans="1:10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</row>
    <row r="70" spans="1:10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</row>
    <row r="71" spans="1:10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</row>
    <row r="72" spans="1:10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</row>
    <row r="73" spans="1:10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</row>
    <row r="74" spans="1:100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</row>
    <row r="75" spans="1:100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</row>
    <row r="76" spans="1:100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</row>
    <row r="77" spans="1:100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</row>
    <row r="78" spans="1:100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</row>
    <row r="79" spans="1:10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</row>
    <row r="80" spans="1:100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</row>
    <row r="81" spans="1:100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</row>
    <row r="82" spans="1:10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</row>
    <row r="83" spans="1:100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</row>
    <row r="84" spans="1:100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</row>
    <row r="85" spans="1:100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</row>
    <row r="86" spans="1:100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</row>
    <row r="87" spans="1:100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</row>
    <row r="88" spans="1:100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</row>
    <row r="89" spans="1:100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</row>
    <row r="90" spans="1:10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</row>
    <row r="91" spans="1:100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</row>
    <row r="92" spans="1:10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</row>
    <row r="93" spans="1:100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</row>
    <row r="94" spans="1:100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</row>
    <row r="95" spans="1:100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</row>
    <row r="96" spans="1:100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</row>
    <row r="97" spans="1:100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</row>
    <row r="98" spans="1:100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</row>
    <row r="99" spans="1:100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</row>
    <row r="100" spans="1:100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</row>
    <row r="101" spans="1:10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</row>
    <row r="102" spans="1:10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</row>
    <row r="103" spans="1:100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</row>
    <row r="104" spans="1:100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</row>
    <row r="105" spans="1:100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</row>
    <row r="106" spans="1:100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</row>
    <row r="107" spans="1:100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</row>
    <row r="108" spans="1:100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</row>
    <row r="109" spans="1:100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</row>
    <row r="110" spans="1:100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</row>
    <row r="111" spans="1:100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</row>
    <row r="112" spans="1:10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</row>
    <row r="113" spans="1:100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</row>
    <row r="114" spans="1:100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</row>
    <row r="115" spans="1:100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</row>
    <row r="116" spans="1:100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</row>
    <row r="117" spans="1:100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</row>
    <row r="118" spans="1:100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</row>
    <row r="119" spans="1:100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</row>
    <row r="120" spans="1:100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</row>
    <row r="121" spans="1:100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</row>
    <row r="122" spans="1:10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</row>
    <row r="123" spans="1:100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</row>
    <row r="124" spans="1:100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</row>
    <row r="125" spans="1:100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</row>
    <row r="126" spans="1:100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</row>
    <row r="127" spans="1:100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</row>
    <row r="128" spans="1:100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</row>
    <row r="129" spans="1:100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</row>
    <row r="130" spans="1:100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</row>
    <row r="131" spans="1:100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</row>
    <row r="132" spans="1:100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</row>
    <row r="133" spans="1:100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</row>
    <row r="134" spans="1:100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</row>
    <row r="135" spans="1:100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</row>
    <row r="136" spans="1:100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</row>
    <row r="137" spans="1:100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</row>
    <row r="138" spans="1:100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</row>
    <row r="139" spans="1:100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</row>
    <row r="140" spans="1:100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</row>
    <row r="141" spans="1:100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</row>
    <row r="142" spans="1:100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</row>
    <row r="143" spans="1:100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</row>
    <row r="144" spans="1:100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</row>
    <row r="145" spans="1:100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</row>
    <row r="146" spans="1:100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</row>
    <row r="147" spans="1:100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</row>
    <row r="148" spans="1:100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</row>
    <row r="149" spans="1:100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</row>
    <row r="150" spans="1:100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</row>
    <row r="151" spans="1:100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</row>
    <row r="152" spans="1:100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</row>
    <row r="153" spans="1:100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</row>
    <row r="154" spans="1:100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</row>
    <row r="155" spans="1:100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</row>
    <row r="156" spans="1:100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</row>
    <row r="157" spans="1:100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</row>
    <row r="158" spans="1:100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</row>
    <row r="159" spans="1:100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</row>
    <row r="160" spans="1:100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</row>
    <row r="161" spans="1:100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</row>
    <row r="162" spans="1:100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</row>
    <row r="163" spans="1:100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</row>
    <row r="164" spans="1:100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</row>
    <row r="165" spans="1:100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</row>
    <row r="166" spans="1:100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</row>
    <row r="167" spans="1:100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</row>
    <row r="168" spans="1:100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</row>
    <row r="169" spans="1:100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</row>
    <row r="170" spans="1:100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</row>
    <row r="171" spans="1:100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</row>
    <row r="172" spans="1:100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</row>
    <row r="173" spans="1:100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</row>
    <row r="174" spans="1:100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</row>
    <row r="175" spans="1:100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</row>
    <row r="176" spans="1:100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</row>
    <row r="177" spans="1:100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</row>
    <row r="178" spans="1:100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</row>
    <row r="179" spans="1:100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</row>
    <row r="180" spans="1:100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</row>
    <row r="181" spans="1:100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</row>
    <row r="182" spans="1:100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</row>
  </sheetData>
  <sheetProtection algorithmName="SHA-512" hashValue="8RfeDGgXnz9Qy/gsAc52HTsFfyBenm1fdED/x4T3gaAjBZ8k2tMclgRr7ZAeTeLPm/NSnjli4H9re+OnNDQNyg==" saltValue="CJm8qNq4yqFFpGA0Q16ZQ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X15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6" sqref="G6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68.85546875" customWidth="1"/>
    <col min="4" max="33" width="3.7109375" bestFit="1" customWidth="1"/>
    <col min="34" max="35" width="0" hidden="1" customWidth="1"/>
    <col min="36" max="65" width="3.7109375" hidden="1" customWidth="1"/>
    <col min="66" max="66" width="0" hidden="1" customWidth="1"/>
  </cols>
  <sheetData>
    <row r="1" spans="1:104" x14ac:dyDescent="0.25">
      <c r="A1" s="44"/>
      <c r="B1" s="44"/>
      <c r="C1" s="44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</row>
    <row r="2" spans="1:104" ht="128.25" customHeight="1" x14ac:dyDescent="0.25">
      <c r="A2" s="44"/>
      <c r="B2" s="44"/>
      <c r="C2" s="94" t="s">
        <v>97</v>
      </c>
      <c r="D2" s="49" t="str">
        <f t="array" ref="D2:AG2">TRANSPOSE(ACCUEIL!C8:C37)</f>
        <v>eleve1</v>
      </c>
      <c r="E2" s="49" t="str">
        <v>eleve2</v>
      </c>
      <c r="F2" s="49" t="str">
        <v>eleve3</v>
      </c>
      <c r="G2" s="49" t="str">
        <v>eleve4</v>
      </c>
      <c r="H2" s="49" t="str">
        <v>eleve5</v>
      </c>
      <c r="I2" s="49" t="str">
        <v>eleve6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  <c r="AF2" s="49">
        <v>0</v>
      </c>
      <c r="AG2" s="49">
        <v>0</v>
      </c>
      <c r="AJ2" s="2" t="str">
        <f>D2</f>
        <v>eleve1</v>
      </c>
      <c r="AK2" s="2" t="str">
        <f t="shared" ref="AK2:BK2" si="0">E2</f>
        <v>eleve2</v>
      </c>
      <c r="AL2" s="2" t="str">
        <f t="shared" si="0"/>
        <v>eleve3</v>
      </c>
      <c r="AM2" s="2" t="str">
        <f t="shared" si="0"/>
        <v>eleve4</v>
      </c>
      <c r="AN2" s="2" t="str">
        <f t="shared" si="0"/>
        <v>eleve5</v>
      </c>
      <c r="AO2" s="2" t="str">
        <f t="shared" si="0"/>
        <v>eleve6</v>
      </c>
      <c r="AP2" s="2">
        <f t="shared" si="0"/>
        <v>0</v>
      </c>
      <c r="AQ2" s="2">
        <f t="shared" si="0"/>
        <v>0</v>
      </c>
      <c r="AR2" s="2">
        <f t="shared" si="0"/>
        <v>0</v>
      </c>
      <c r="AS2" s="2">
        <f t="shared" si="0"/>
        <v>0</v>
      </c>
      <c r="AT2" s="2">
        <f t="shared" si="0"/>
        <v>0</v>
      </c>
      <c r="AU2" s="2">
        <f t="shared" si="0"/>
        <v>0</v>
      </c>
      <c r="AV2" s="2">
        <f t="shared" si="0"/>
        <v>0</v>
      </c>
      <c r="AW2" s="2">
        <f t="shared" si="0"/>
        <v>0</v>
      </c>
      <c r="AX2" s="2">
        <f t="shared" si="0"/>
        <v>0</v>
      </c>
      <c r="AY2" s="2">
        <f t="shared" si="0"/>
        <v>0</v>
      </c>
      <c r="AZ2" s="2">
        <f t="shared" si="0"/>
        <v>0</v>
      </c>
      <c r="BA2" s="2">
        <f t="shared" si="0"/>
        <v>0</v>
      </c>
      <c r="BB2" s="2">
        <f t="shared" si="0"/>
        <v>0</v>
      </c>
      <c r="BC2" s="2">
        <f t="shared" si="0"/>
        <v>0</v>
      </c>
      <c r="BD2" s="2">
        <f t="shared" si="0"/>
        <v>0</v>
      </c>
      <c r="BE2" s="2">
        <f t="shared" si="0"/>
        <v>0</v>
      </c>
      <c r="BF2" s="2">
        <f t="shared" si="0"/>
        <v>0</v>
      </c>
      <c r="BG2" s="2">
        <f t="shared" si="0"/>
        <v>0</v>
      </c>
      <c r="BH2" s="2">
        <f t="shared" si="0"/>
        <v>0</v>
      </c>
      <c r="BI2" s="2">
        <f t="shared" si="0"/>
        <v>0</v>
      </c>
      <c r="BJ2" s="2">
        <f t="shared" si="0"/>
        <v>0</v>
      </c>
      <c r="BK2" s="2">
        <f t="shared" si="0"/>
        <v>0</v>
      </c>
      <c r="BL2" s="2">
        <f>AF2</f>
        <v>0</v>
      </c>
      <c r="BM2" s="2">
        <f t="shared" ref="BM2" si="1">AG2</f>
        <v>0</v>
      </c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</row>
    <row r="3" spans="1:104" ht="16.5" customHeight="1" thickBot="1" x14ac:dyDescent="0.3"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</row>
    <row r="4" spans="1:104" ht="15.75" thickBot="1" x14ac:dyDescent="0.3">
      <c r="A4" s="23">
        <v>1</v>
      </c>
      <c r="B4" s="24" t="s">
        <v>8</v>
      </c>
      <c r="C4" s="25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J4" s="3">
        <f>SUM(AJ5:AJ7)</f>
        <v>3</v>
      </c>
      <c r="AK4" s="3">
        <f t="shared" ref="AK4:BM4" si="2">SUM(AK5:AK7)</f>
        <v>0</v>
      </c>
      <c r="AL4" s="3">
        <f t="shared" si="2"/>
        <v>3</v>
      </c>
      <c r="AM4" s="3">
        <f t="shared" si="2"/>
        <v>2</v>
      </c>
      <c r="AN4" s="3">
        <f t="shared" si="2"/>
        <v>3</v>
      </c>
      <c r="AO4" s="3">
        <f t="shared" si="2"/>
        <v>3</v>
      </c>
      <c r="AP4" s="3">
        <f t="shared" si="2"/>
        <v>0</v>
      </c>
      <c r="AQ4" s="3">
        <f t="shared" si="2"/>
        <v>0</v>
      </c>
      <c r="AR4" s="3">
        <f t="shared" si="2"/>
        <v>0</v>
      </c>
      <c r="AS4" s="3">
        <f t="shared" si="2"/>
        <v>0</v>
      </c>
      <c r="AT4" s="3">
        <f t="shared" si="2"/>
        <v>0</v>
      </c>
      <c r="AU4" s="3">
        <f t="shared" si="2"/>
        <v>0</v>
      </c>
      <c r="AV4" s="3">
        <f t="shared" si="2"/>
        <v>0</v>
      </c>
      <c r="AW4" s="3">
        <f t="shared" si="2"/>
        <v>0</v>
      </c>
      <c r="AX4" s="3">
        <f t="shared" si="2"/>
        <v>0</v>
      </c>
      <c r="AY4" s="3">
        <f t="shared" si="2"/>
        <v>0</v>
      </c>
      <c r="AZ4" s="3">
        <f t="shared" si="2"/>
        <v>0</v>
      </c>
      <c r="BA4" s="3">
        <f t="shared" si="2"/>
        <v>0</v>
      </c>
      <c r="BB4" s="3">
        <f t="shared" si="2"/>
        <v>0</v>
      </c>
      <c r="BC4" s="3">
        <f t="shared" si="2"/>
        <v>0</v>
      </c>
      <c r="BD4" s="3">
        <f t="shared" si="2"/>
        <v>0</v>
      </c>
      <c r="BE4" s="3">
        <f t="shared" si="2"/>
        <v>0</v>
      </c>
      <c r="BF4" s="3">
        <f t="shared" si="2"/>
        <v>0</v>
      </c>
      <c r="BG4" s="3">
        <f t="shared" si="2"/>
        <v>0</v>
      </c>
      <c r="BH4" s="3">
        <f t="shared" si="2"/>
        <v>0</v>
      </c>
      <c r="BI4" s="3">
        <f t="shared" si="2"/>
        <v>0</v>
      </c>
      <c r="BJ4" s="3">
        <f t="shared" si="2"/>
        <v>0</v>
      </c>
      <c r="BK4" s="3">
        <f t="shared" si="2"/>
        <v>0</v>
      </c>
      <c r="BL4" s="3">
        <f t="shared" si="2"/>
        <v>0</v>
      </c>
      <c r="BM4" s="3">
        <f t="shared" si="2"/>
        <v>0</v>
      </c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</row>
    <row r="5" spans="1:104" x14ac:dyDescent="0.25">
      <c r="A5" s="10">
        <v>2</v>
      </c>
      <c r="B5" s="11" t="s">
        <v>8</v>
      </c>
      <c r="C5" s="12" t="s">
        <v>35</v>
      </c>
      <c r="D5" s="80" t="s">
        <v>100</v>
      </c>
      <c r="E5" s="80"/>
      <c r="F5" s="80" t="s">
        <v>100</v>
      </c>
      <c r="G5" s="80" t="s">
        <v>100</v>
      </c>
      <c r="H5" s="80" t="s">
        <v>100</v>
      </c>
      <c r="I5" s="80" t="s">
        <v>100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J5">
        <f>IF(ISBLANK(D5),"",1)</f>
        <v>1</v>
      </c>
      <c r="AK5" t="str">
        <f t="shared" ref="AK5:AZ7" si="3">IF(ISBLANK(E5),"",1)</f>
        <v/>
      </c>
      <c r="AL5">
        <f t="shared" si="3"/>
        <v>1</v>
      </c>
      <c r="AM5">
        <f t="shared" si="3"/>
        <v>1</v>
      </c>
      <c r="AN5">
        <f t="shared" si="3"/>
        <v>1</v>
      </c>
      <c r="AO5">
        <f t="shared" si="3"/>
        <v>1</v>
      </c>
      <c r="AP5" t="str">
        <f t="shared" si="3"/>
        <v/>
      </c>
      <c r="AQ5" t="str">
        <f t="shared" si="3"/>
        <v/>
      </c>
      <c r="AR5" t="str">
        <f t="shared" si="3"/>
        <v/>
      </c>
      <c r="AS5" t="str">
        <f t="shared" si="3"/>
        <v/>
      </c>
      <c r="AT5" t="str">
        <f t="shared" si="3"/>
        <v/>
      </c>
      <c r="AU5" t="str">
        <f t="shared" si="3"/>
        <v/>
      </c>
      <c r="AV5" t="str">
        <f t="shared" si="3"/>
        <v/>
      </c>
      <c r="AW5" t="str">
        <f t="shared" si="3"/>
        <v/>
      </c>
      <c r="AX5" t="str">
        <f t="shared" si="3"/>
        <v/>
      </c>
      <c r="AY5" t="str">
        <f t="shared" si="3"/>
        <v/>
      </c>
      <c r="AZ5" t="str">
        <f t="shared" si="3"/>
        <v/>
      </c>
      <c r="BA5" t="str">
        <f t="shared" ref="BA5:BM7" si="4">IF(ISBLANK(U5),"",1)</f>
        <v/>
      </c>
      <c r="BB5" t="str">
        <f t="shared" si="4"/>
        <v/>
      </c>
      <c r="BC5" t="str">
        <f t="shared" si="4"/>
        <v/>
      </c>
      <c r="BD5" t="str">
        <f t="shared" si="4"/>
        <v/>
      </c>
      <c r="BE5" t="str">
        <f t="shared" si="4"/>
        <v/>
      </c>
      <c r="BF5" t="str">
        <f t="shared" si="4"/>
        <v/>
      </c>
      <c r="BG5" t="str">
        <f t="shared" si="4"/>
        <v/>
      </c>
      <c r="BH5" t="str">
        <f t="shared" si="4"/>
        <v/>
      </c>
      <c r="BI5" t="str">
        <f t="shared" si="4"/>
        <v/>
      </c>
      <c r="BJ5" t="str">
        <f t="shared" si="4"/>
        <v/>
      </c>
      <c r="BK5" t="str">
        <f t="shared" si="4"/>
        <v/>
      </c>
      <c r="BL5" t="str">
        <f t="shared" si="4"/>
        <v/>
      </c>
      <c r="BM5" t="str">
        <f t="shared" si="4"/>
        <v/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</row>
    <row r="6" spans="1:104" x14ac:dyDescent="0.25">
      <c r="A6" s="10">
        <v>3</v>
      </c>
      <c r="B6" s="11" t="s">
        <v>8</v>
      </c>
      <c r="C6" s="12" t="s">
        <v>36</v>
      </c>
      <c r="D6" s="80" t="s">
        <v>100</v>
      </c>
      <c r="E6" s="80"/>
      <c r="F6" s="80" t="s">
        <v>100</v>
      </c>
      <c r="G6" s="80" t="s">
        <v>100</v>
      </c>
      <c r="H6" s="80" t="s">
        <v>100</v>
      </c>
      <c r="I6" s="80" t="s">
        <v>100</v>
      </c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J6">
        <f t="shared" ref="AJ6:AJ7" si="5">IF(ISBLANK(D6),"",1)</f>
        <v>1</v>
      </c>
      <c r="AK6" t="str">
        <f t="shared" si="3"/>
        <v/>
      </c>
      <c r="AL6">
        <f t="shared" si="3"/>
        <v>1</v>
      </c>
      <c r="AM6">
        <f t="shared" si="3"/>
        <v>1</v>
      </c>
      <c r="AN6">
        <f t="shared" si="3"/>
        <v>1</v>
      </c>
      <c r="AO6">
        <f t="shared" si="3"/>
        <v>1</v>
      </c>
      <c r="AP6" t="str">
        <f t="shared" si="3"/>
        <v/>
      </c>
      <c r="AQ6" t="str">
        <f t="shared" si="3"/>
        <v/>
      </c>
      <c r="AR6" t="str">
        <f t="shared" si="3"/>
        <v/>
      </c>
      <c r="AS6" t="str">
        <f t="shared" si="3"/>
        <v/>
      </c>
      <c r="AT6" t="str">
        <f t="shared" si="3"/>
        <v/>
      </c>
      <c r="AU6" t="str">
        <f t="shared" si="3"/>
        <v/>
      </c>
      <c r="AV6" t="str">
        <f t="shared" si="3"/>
        <v/>
      </c>
      <c r="AW6" t="str">
        <f t="shared" si="3"/>
        <v/>
      </c>
      <c r="AX6" t="str">
        <f t="shared" si="3"/>
        <v/>
      </c>
      <c r="AY6" t="str">
        <f t="shared" si="3"/>
        <v/>
      </c>
      <c r="AZ6" t="str">
        <f t="shared" si="3"/>
        <v/>
      </c>
      <c r="BA6" t="str">
        <f t="shared" si="4"/>
        <v/>
      </c>
      <c r="BB6" t="str">
        <f t="shared" si="4"/>
        <v/>
      </c>
      <c r="BC6" t="str">
        <f t="shared" si="4"/>
        <v/>
      </c>
      <c r="BD6" t="str">
        <f t="shared" si="4"/>
        <v/>
      </c>
      <c r="BE6" t="str">
        <f t="shared" si="4"/>
        <v/>
      </c>
      <c r="BF6" t="str">
        <f t="shared" si="4"/>
        <v/>
      </c>
      <c r="BG6" t="str">
        <f t="shared" si="4"/>
        <v/>
      </c>
      <c r="BH6" t="str">
        <f t="shared" si="4"/>
        <v/>
      </c>
      <c r="BI6" t="str">
        <f t="shared" si="4"/>
        <v/>
      </c>
      <c r="BJ6" t="str">
        <f t="shared" si="4"/>
        <v/>
      </c>
      <c r="BK6" t="str">
        <f t="shared" si="4"/>
        <v/>
      </c>
      <c r="BL6" t="str">
        <f t="shared" si="4"/>
        <v/>
      </c>
      <c r="BM6" t="str">
        <f t="shared" si="4"/>
        <v/>
      </c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</row>
    <row r="7" spans="1:104" ht="15.75" thickBot="1" x14ac:dyDescent="0.3">
      <c r="A7" s="10">
        <v>4</v>
      </c>
      <c r="B7" s="11" t="s">
        <v>8</v>
      </c>
      <c r="C7" s="12" t="s">
        <v>62</v>
      </c>
      <c r="D7" s="80" t="s">
        <v>100</v>
      </c>
      <c r="E7" s="80"/>
      <c r="F7" s="80" t="s">
        <v>100</v>
      </c>
      <c r="G7" s="80"/>
      <c r="H7" s="80" t="s">
        <v>100</v>
      </c>
      <c r="I7" s="80" t="s">
        <v>100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J7">
        <f t="shared" si="5"/>
        <v>1</v>
      </c>
      <c r="AK7" t="str">
        <f t="shared" si="3"/>
        <v/>
      </c>
      <c r="AL7">
        <f t="shared" si="3"/>
        <v>1</v>
      </c>
      <c r="AM7" t="str">
        <f t="shared" si="3"/>
        <v/>
      </c>
      <c r="AN7">
        <f t="shared" si="3"/>
        <v>1</v>
      </c>
      <c r="AO7">
        <f t="shared" si="3"/>
        <v>1</v>
      </c>
      <c r="AP7" t="str">
        <f t="shared" si="3"/>
        <v/>
      </c>
      <c r="AQ7" t="str">
        <f t="shared" si="3"/>
        <v/>
      </c>
      <c r="AR7" t="str">
        <f t="shared" si="3"/>
        <v/>
      </c>
      <c r="AS7" t="str">
        <f t="shared" si="3"/>
        <v/>
      </c>
      <c r="AT7" t="str">
        <f t="shared" si="3"/>
        <v/>
      </c>
      <c r="AU7" t="str">
        <f t="shared" si="3"/>
        <v/>
      </c>
      <c r="AV7" t="str">
        <f t="shared" si="3"/>
        <v/>
      </c>
      <c r="AW7" t="str">
        <f t="shared" si="3"/>
        <v/>
      </c>
      <c r="AX7" t="str">
        <f t="shared" si="3"/>
        <v/>
      </c>
      <c r="AY7" t="str">
        <f t="shared" si="3"/>
        <v/>
      </c>
      <c r="AZ7" t="str">
        <f t="shared" si="3"/>
        <v/>
      </c>
      <c r="BA7" t="str">
        <f t="shared" si="4"/>
        <v/>
      </c>
      <c r="BB7" t="str">
        <f t="shared" si="4"/>
        <v/>
      </c>
      <c r="BC7" t="str">
        <f t="shared" si="4"/>
        <v/>
      </c>
      <c r="BD7" t="str">
        <f t="shared" si="4"/>
        <v/>
      </c>
      <c r="BE7" t="str">
        <f t="shared" si="4"/>
        <v/>
      </c>
      <c r="BF7" t="str">
        <f t="shared" si="4"/>
        <v/>
      </c>
      <c r="BG7" t="str">
        <f t="shared" si="4"/>
        <v/>
      </c>
      <c r="BH7" t="str">
        <f t="shared" si="4"/>
        <v/>
      </c>
      <c r="BI7" t="str">
        <f t="shared" si="4"/>
        <v/>
      </c>
      <c r="BJ7" t="str">
        <f t="shared" si="4"/>
        <v/>
      </c>
      <c r="BK7" t="str">
        <f t="shared" si="4"/>
        <v/>
      </c>
      <c r="BL7" t="str">
        <f t="shared" si="4"/>
        <v/>
      </c>
      <c r="BM7" t="str">
        <f t="shared" si="4"/>
        <v/>
      </c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</row>
    <row r="8" spans="1:104" ht="45.75" thickBot="1" x14ac:dyDescent="0.3">
      <c r="A8" s="28">
        <v>5</v>
      </c>
      <c r="B8" s="29" t="s">
        <v>8</v>
      </c>
      <c r="C8" s="30" t="s">
        <v>20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J8" s="3">
        <f>SUM(AJ9:AJ10)</f>
        <v>1</v>
      </c>
      <c r="AK8" s="3">
        <f t="shared" ref="AK8:BM8" si="6">SUM(AK9:AK10)</f>
        <v>1</v>
      </c>
      <c r="AL8" s="3">
        <f t="shared" si="6"/>
        <v>1</v>
      </c>
      <c r="AM8" s="3">
        <f t="shared" si="6"/>
        <v>1</v>
      </c>
      <c r="AN8" s="3">
        <f t="shared" si="6"/>
        <v>2</v>
      </c>
      <c r="AO8" s="3">
        <f t="shared" si="6"/>
        <v>2</v>
      </c>
      <c r="AP8" s="3">
        <f t="shared" si="6"/>
        <v>0</v>
      </c>
      <c r="AQ8" s="3">
        <f t="shared" si="6"/>
        <v>0</v>
      </c>
      <c r="AR8" s="3">
        <f t="shared" si="6"/>
        <v>0</v>
      </c>
      <c r="AS8" s="3">
        <f t="shared" si="6"/>
        <v>0</v>
      </c>
      <c r="AT8" s="3">
        <f t="shared" si="6"/>
        <v>0</v>
      </c>
      <c r="AU8" s="3">
        <f t="shared" si="6"/>
        <v>0</v>
      </c>
      <c r="AV8" s="3">
        <f t="shared" si="6"/>
        <v>0</v>
      </c>
      <c r="AW8" s="3">
        <f t="shared" si="6"/>
        <v>0</v>
      </c>
      <c r="AX8" s="3">
        <f t="shared" si="6"/>
        <v>0</v>
      </c>
      <c r="AY8" s="3">
        <f t="shared" si="6"/>
        <v>0</v>
      </c>
      <c r="AZ8" s="3">
        <f t="shared" si="6"/>
        <v>0</v>
      </c>
      <c r="BA8" s="3">
        <f t="shared" si="6"/>
        <v>0</v>
      </c>
      <c r="BB8" s="3">
        <f t="shared" si="6"/>
        <v>0</v>
      </c>
      <c r="BC8" s="3">
        <f t="shared" si="6"/>
        <v>0</v>
      </c>
      <c r="BD8" s="3">
        <f t="shared" si="6"/>
        <v>0</v>
      </c>
      <c r="BE8" s="3">
        <f t="shared" si="6"/>
        <v>0</v>
      </c>
      <c r="BF8" s="3">
        <f t="shared" si="6"/>
        <v>0</v>
      </c>
      <c r="BG8" s="3">
        <f t="shared" si="6"/>
        <v>0</v>
      </c>
      <c r="BH8" s="3">
        <f t="shared" si="6"/>
        <v>0</v>
      </c>
      <c r="BI8" s="3">
        <f t="shared" si="6"/>
        <v>0</v>
      </c>
      <c r="BJ8" s="3">
        <f t="shared" si="6"/>
        <v>0</v>
      </c>
      <c r="BK8" s="3">
        <f t="shared" si="6"/>
        <v>0</v>
      </c>
      <c r="BL8" s="3">
        <f t="shared" si="6"/>
        <v>0</v>
      </c>
      <c r="BM8" s="3">
        <f t="shared" si="6"/>
        <v>0</v>
      </c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</row>
    <row r="9" spans="1:104" x14ac:dyDescent="0.25">
      <c r="A9" s="10">
        <v>6</v>
      </c>
      <c r="B9" s="11" t="s">
        <v>8</v>
      </c>
      <c r="C9" s="10" t="s">
        <v>37</v>
      </c>
      <c r="D9" s="80"/>
      <c r="E9" s="80" t="s">
        <v>100</v>
      </c>
      <c r="F9" s="80"/>
      <c r="G9" s="80"/>
      <c r="H9" s="80" t="s">
        <v>100</v>
      </c>
      <c r="I9" s="80" t="s">
        <v>100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J9" t="str">
        <f>IF(ISBLANK(D9),"",1)</f>
        <v/>
      </c>
      <c r="AK9">
        <f t="shared" ref="AK9:AZ10" si="7">IF(ISBLANK(E9),"",1)</f>
        <v>1</v>
      </c>
      <c r="AL9" t="str">
        <f t="shared" si="7"/>
        <v/>
      </c>
      <c r="AM9" t="str">
        <f t="shared" si="7"/>
        <v/>
      </c>
      <c r="AN9">
        <f t="shared" si="7"/>
        <v>1</v>
      </c>
      <c r="AO9">
        <f t="shared" si="7"/>
        <v>1</v>
      </c>
      <c r="AP9" t="str">
        <f t="shared" si="7"/>
        <v/>
      </c>
      <c r="AQ9" t="str">
        <f t="shared" si="7"/>
        <v/>
      </c>
      <c r="AR9" t="str">
        <f t="shared" si="7"/>
        <v/>
      </c>
      <c r="AS9" t="str">
        <f t="shared" si="7"/>
        <v/>
      </c>
      <c r="AT9" t="str">
        <f t="shared" si="7"/>
        <v/>
      </c>
      <c r="AU9" t="str">
        <f t="shared" si="7"/>
        <v/>
      </c>
      <c r="AV9" t="str">
        <f t="shared" si="7"/>
        <v/>
      </c>
      <c r="AW9" t="str">
        <f t="shared" si="7"/>
        <v/>
      </c>
      <c r="AX9" t="str">
        <f t="shared" si="7"/>
        <v/>
      </c>
      <c r="AY9" t="str">
        <f t="shared" si="7"/>
        <v/>
      </c>
      <c r="AZ9" t="str">
        <f t="shared" si="7"/>
        <v/>
      </c>
      <c r="BA9" t="str">
        <f t="shared" ref="BA9:BM10" si="8">IF(ISBLANK(U9),"",1)</f>
        <v/>
      </c>
      <c r="BB9" t="str">
        <f t="shared" si="8"/>
        <v/>
      </c>
      <c r="BC9" t="str">
        <f t="shared" si="8"/>
        <v/>
      </c>
      <c r="BD9" t="str">
        <f t="shared" si="8"/>
        <v/>
      </c>
      <c r="BE9" t="str">
        <f t="shared" si="8"/>
        <v/>
      </c>
      <c r="BF9" t="str">
        <f t="shared" si="8"/>
        <v/>
      </c>
      <c r="BG9" t="str">
        <f t="shared" si="8"/>
        <v/>
      </c>
      <c r="BH9" t="str">
        <f t="shared" si="8"/>
        <v/>
      </c>
      <c r="BI9" t="str">
        <f t="shared" si="8"/>
        <v/>
      </c>
      <c r="BJ9" t="str">
        <f t="shared" si="8"/>
        <v/>
      </c>
      <c r="BK9" t="str">
        <f t="shared" si="8"/>
        <v/>
      </c>
      <c r="BL9" t="str">
        <f t="shared" si="8"/>
        <v/>
      </c>
      <c r="BM9" t="str">
        <f t="shared" si="8"/>
        <v/>
      </c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</row>
    <row r="10" spans="1:104" ht="15.75" thickBot="1" x14ac:dyDescent="0.3">
      <c r="A10" s="10">
        <v>7</v>
      </c>
      <c r="B10" s="11" t="s">
        <v>8</v>
      </c>
      <c r="C10" s="12" t="s">
        <v>38</v>
      </c>
      <c r="D10" s="80" t="s">
        <v>100</v>
      </c>
      <c r="E10" s="80"/>
      <c r="F10" s="80" t="s">
        <v>100</v>
      </c>
      <c r="G10" s="80" t="s">
        <v>100</v>
      </c>
      <c r="H10" s="80" t="s">
        <v>100</v>
      </c>
      <c r="I10" s="80" t="s">
        <v>100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J10">
        <f>IF(ISBLANK(D10),"",1)</f>
        <v>1</v>
      </c>
      <c r="AK10" t="str">
        <f t="shared" si="7"/>
        <v/>
      </c>
      <c r="AL10">
        <f t="shared" si="7"/>
        <v>1</v>
      </c>
      <c r="AM10">
        <f t="shared" si="7"/>
        <v>1</v>
      </c>
      <c r="AN10">
        <f t="shared" si="7"/>
        <v>1</v>
      </c>
      <c r="AO10">
        <f t="shared" si="7"/>
        <v>1</v>
      </c>
      <c r="AP10" t="str">
        <f t="shared" si="7"/>
        <v/>
      </c>
      <c r="AQ10" t="str">
        <f t="shared" si="7"/>
        <v/>
      </c>
      <c r="AR10" t="str">
        <f t="shared" si="7"/>
        <v/>
      </c>
      <c r="AS10" t="str">
        <f t="shared" si="7"/>
        <v/>
      </c>
      <c r="AT10" t="str">
        <f t="shared" si="7"/>
        <v/>
      </c>
      <c r="AU10" t="str">
        <f t="shared" si="7"/>
        <v/>
      </c>
      <c r="AV10" t="str">
        <f t="shared" si="7"/>
        <v/>
      </c>
      <c r="AW10" t="str">
        <f t="shared" si="7"/>
        <v/>
      </c>
      <c r="AX10" t="str">
        <f t="shared" si="7"/>
        <v/>
      </c>
      <c r="AY10" t="str">
        <f t="shared" si="7"/>
        <v/>
      </c>
      <c r="AZ10" t="str">
        <f t="shared" si="7"/>
        <v/>
      </c>
      <c r="BA10" t="str">
        <f t="shared" si="8"/>
        <v/>
      </c>
      <c r="BB10" t="str">
        <f t="shared" si="8"/>
        <v/>
      </c>
      <c r="BC10" t="str">
        <f t="shared" si="8"/>
        <v/>
      </c>
      <c r="BD10" t="str">
        <f t="shared" si="8"/>
        <v/>
      </c>
      <c r="BE10" t="str">
        <f t="shared" si="8"/>
        <v/>
      </c>
      <c r="BF10" t="str">
        <f t="shared" si="8"/>
        <v/>
      </c>
      <c r="BG10" t="str">
        <f t="shared" si="8"/>
        <v/>
      </c>
      <c r="BH10" t="str">
        <f t="shared" si="8"/>
        <v/>
      </c>
      <c r="BI10" t="str">
        <f t="shared" si="8"/>
        <v/>
      </c>
      <c r="BJ10" t="str">
        <f t="shared" si="8"/>
        <v/>
      </c>
      <c r="BK10" t="str">
        <f t="shared" si="8"/>
        <v/>
      </c>
      <c r="BL10" t="str">
        <f t="shared" si="8"/>
        <v/>
      </c>
      <c r="BM10" t="str">
        <f t="shared" si="8"/>
        <v/>
      </c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</row>
    <row r="11" spans="1:104" ht="15.75" thickBot="1" x14ac:dyDescent="0.3">
      <c r="A11" s="23">
        <v>8</v>
      </c>
      <c r="B11" s="24" t="s">
        <v>8</v>
      </c>
      <c r="C11" s="25" t="s">
        <v>21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J11" s="3">
        <f>SUM(AJ12)</f>
        <v>1</v>
      </c>
      <c r="AK11" s="3">
        <f t="shared" ref="AK11:BM11" si="9">SUM(AK12)</f>
        <v>1</v>
      </c>
      <c r="AL11" s="3">
        <f t="shared" si="9"/>
        <v>1</v>
      </c>
      <c r="AM11" s="3">
        <f t="shared" si="9"/>
        <v>0</v>
      </c>
      <c r="AN11" s="3">
        <f t="shared" si="9"/>
        <v>1</v>
      </c>
      <c r="AO11" s="3">
        <f t="shared" si="9"/>
        <v>1</v>
      </c>
      <c r="AP11" s="3">
        <f t="shared" si="9"/>
        <v>0</v>
      </c>
      <c r="AQ11" s="3">
        <f t="shared" si="9"/>
        <v>0</v>
      </c>
      <c r="AR11" s="3">
        <f t="shared" si="9"/>
        <v>0</v>
      </c>
      <c r="AS11" s="3">
        <f t="shared" si="9"/>
        <v>0</v>
      </c>
      <c r="AT11" s="3">
        <f t="shared" si="9"/>
        <v>0</v>
      </c>
      <c r="AU11" s="3">
        <f t="shared" si="9"/>
        <v>0</v>
      </c>
      <c r="AV11" s="3">
        <f t="shared" si="9"/>
        <v>0</v>
      </c>
      <c r="AW11" s="3">
        <f t="shared" si="9"/>
        <v>0</v>
      </c>
      <c r="AX11" s="3">
        <f t="shared" si="9"/>
        <v>0</v>
      </c>
      <c r="AY11" s="3">
        <f t="shared" si="9"/>
        <v>0</v>
      </c>
      <c r="AZ11" s="3">
        <f t="shared" si="9"/>
        <v>0</v>
      </c>
      <c r="BA11" s="3">
        <f t="shared" si="9"/>
        <v>0</v>
      </c>
      <c r="BB11" s="3">
        <f t="shared" si="9"/>
        <v>0</v>
      </c>
      <c r="BC11" s="3">
        <f t="shared" si="9"/>
        <v>0</v>
      </c>
      <c r="BD11" s="3">
        <f t="shared" si="9"/>
        <v>0</v>
      </c>
      <c r="BE11" s="3">
        <f t="shared" si="9"/>
        <v>0</v>
      </c>
      <c r="BF11" s="3">
        <f t="shared" si="9"/>
        <v>0</v>
      </c>
      <c r="BG11" s="3">
        <f t="shared" si="9"/>
        <v>0</v>
      </c>
      <c r="BH11" s="3">
        <f t="shared" si="9"/>
        <v>0</v>
      </c>
      <c r="BI11" s="3">
        <f t="shared" si="9"/>
        <v>0</v>
      </c>
      <c r="BJ11" s="3">
        <f t="shared" si="9"/>
        <v>0</v>
      </c>
      <c r="BK11" s="3">
        <f t="shared" si="9"/>
        <v>0</v>
      </c>
      <c r="BL11" s="3">
        <f t="shared" si="9"/>
        <v>0</v>
      </c>
      <c r="BM11" s="3">
        <f t="shared" si="9"/>
        <v>0</v>
      </c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</row>
    <row r="12" spans="1:104" ht="15.75" thickBot="1" x14ac:dyDescent="0.3">
      <c r="A12" s="10">
        <v>9</v>
      </c>
      <c r="B12" s="11" t="s">
        <v>8</v>
      </c>
      <c r="C12" s="12" t="s">
        <v>39</v>
      </c>
      <c r="D12" s="80" t="s">
        <v>100</v>
      </c>
      <c r="E12" s="80" t="s">
        <v>100</v>
      </c>
      <c r="F12" s="80" t="s">
        <v>100</v>
      </c>
      <c r="G12" s="80"/>
      <c r="H12" s="80" t="s">
        <v>100</v>
      </c>
      <c r="I12" s="80" t="s">
        <v>100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J12">
        <f>IF(ISBLANK(D12),"",1)</f>
        <v>1</v>
      </c>
      <c r="AK12">
        <f t="shared" ref="AK12:BM12" si="10">IF(ISBLANK(E12),"",1)</f>
        <v>1</v>
      </c>
      <c r="AL12">
        <f t="shared" si="10"/>
        <v>1</v>
      </c>
      <c r="AM12" t="str">
        <f t="shared" si="10"/>
        <v/>
      </c>
      <c r="AN12">
        <f t="shared" si="10"/>
        <v>1</v>
      </c>
      <c r="AO12">
        <f t="shared" si="10"/>
        <v>1</v>
      </c>
      <c r="AP12" t="str">
        <f t="shared" si="10"/>
        <v/>
      </c>
      <c r="AQ12" t="str">
        <f t="shared" si="10"/>
        <v/>
      </c>
      <c r="AR12" t="str">
        <f t="shared" si="10"/>
        <v/>
      </c>
      <c r="AS12" t="str">
        <f t="shared" si="10"/>
        <v/>
      </c>
      <c r="AT12" t="str">
        <f t="shared" si="10"/>
        <v/>
      </c>
      <c r="AU12" t="str">
        <f t="shared" si="10"/>
        <v/>
      </c>
      <c r="AV12" t="str">
        <f t="shared" si="10"/>
        <v/>
      </c>
      <c r="AW12" t="str">
        <f t="shared" si="10"/>
        <v/>
      </c>
      <c r="AX12" t="str">
        <f t="shared" si="10"/>
        <v/>
      </c>
      <c r="AY12" t="str">
        <f t="shared" si="10"/>
        <v/>
      </c>
      <c r="AZ12" t="str">
        <f t="shared" si="10"/>
        <v/>
      </c>
      <c r="BA12" t="str">
        <f t="shared" si="10"/>
        <v/>
      </c>
      <c r="BB12" t="str">
        <f t="shared" si="10"/>
        <v/>
      </c>
      <c r="BC12" t="str">
        <f t="shared" si="10"/>
        <v/>
      </c>
      <c r="BD12" t="str">
        <f t="shared" si="10"/>
        <v/>
      </c>
      <c r="BE12" t="str">
        <f t="shared" si="10"/>
        <v/>
      </c>
      <c r="BF12" t="str">
        <f t="shared" si="10"/>
        <v/>
      </c>
      <c r="BG12" t="str">
        <f t="shared" si="10"/>
        <v/>
      </c>
      <c r="BH12" t="str">
        <f t="shared" si="10"/>
        <v/>
      </c>
      <c r="BI12" t="str">
        <f t="shared" si="10"/>
        <v/>
      </c>
      <c r="BJ12" t="str">
        <f t="shared" si="10"/>
        <v/>
      </c>
      <c r="BK12" t="str">
        <f t="shared" si="10"/>
        <v/>
      </c>
      <c r="BL12" t="str">
        <f t="shared" si="10"/>
        <v/>
      </c>
      <c r="BM12" t="str">
        <f t="shared" si="10"/>
        <v/>
      </c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</row>
    <row r="13" spans="1:104" ht="15.75" thickBot="1" x14ac:dyDescent="0.3">
      <c r="A13" s="23">
        <v>10</v>
      </c>
      <c r="B13" s="24" t="s">
        <v>8</v>
      </c>
      <c r="C13" s="25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J13" s="3">
        <f>SUM(AJ14)</f>
        <v>1</v>
      </c>
      <c r="AK13" s="3">
        <f t="shared" ref="AK13:BM13" si="11">SUM(AK14)</f>
        <v>1</v>
      </c>
      <c r="AL13" s="3">
        <f t="shared" si="11"/>
        <v>1</v>
      </c>
      <c r="AM13" s="3">
        <f t="shared" si="11"/>
        <v>0</v>
      </c>
      <c r="AN13" s="3">
        <f t="shared" si="11"/>
        <v>1</v>
      </c>
      <c r="AO13" s="3">
        <f t="shared" si="11"/>
        <v>1</v>
      </c>
      <c r="AP13" s="3">
        <f t="shared" si="11"/>
        <v>0</v>
      </c>
      <c r="AQ13" s="3">
        <f t="shared" si="11"/>
        <v>0</v>
      </c>
      <c r="AR13" s="3">
        <f t="shared" si="11"/>
        <v>0</v>
      </c>
      <c r="AS13" s="3">
        <f t="shared" si="11"/>
        <v>0</v>
      </c>
      <c r="AT13" s="3">
        <f t="shared" si="11"/>
        <v>0</v>
      </c>
      <c r="AU13" s="3">
        <f t="shared" si="11"/>
        <v>0</v>
      </c>
      <c r="AV13" s="3">
        <f t="shared" si="11"/>
        <v>0</v>
      </c>
      <c r="AW13" s="3">
        <f t="shared" si="11"/>
        <v>0</v>
      </c>
      <c r="AX13" s="3">
        <f t="shared" si="11"/>
        <v>0</v>
      </c>
      <c r="AY13" s="3">
        <f t="shared" si="11"/>
        <v>0</v>
      </c>
      <c r="AZ13" s="3">
        <f t="shared" si="11"/>
        <v>0</v>
      </c>
      <c r="BA13" s="3">
        <f t="shared" si="11"/>
        <v>0</v>
      </c>
      <c r="BB13" s="3">
        <f t="shared" si="11"/>
        <v>0</v>
      </c>
      <c r="BC13" s="3">
        <f t="shared" si="11"/>
        <v>0</v>
      </c>
      <c r="BD13" s="3">
        <f t="shared" si="11"/>
        <v>0</v>
      </c>
      <c r="BE13" s="3">
        <f t="shared" si="11"/>
        <v>0</v>
      </c>
      <c r="BF13" s="3">
        <f t="shared" si="11"/>
        <v>0</v>
      </c>
      <c r="BG13" s="3">
        <f t="shared" si="11"/>
        <v>0</v>
      </c>
      <c r="BH13" s="3">
        <f t="shared" si="11"/>
        <v>0</v>
      </c>
      <c r="BI13" s="3">
        <f t="shared" si="11"/>
        <v>0</v>
      </c>
      <c r="BJ13" s="3">
        <f t="shared" si="11"/>
        <v>0</v>
      </c>
      <c r="BK13" s="3">
        <f t="shared" si="11"/>
        <v>0</v>
      </c>
      <c r="BL13" s="3">
        <f t="shared" si="11"/>
        <v>0</v>
      </c>
      <c r="BM13" s="3">
        <f t="shared" si="11"/>
        <v>0</v>
      </c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</row>
    <row r="14" spans="1:104" ht="15.75" thickBot="1" x14ac:dyDescent="0.3">
      <c r="A14" s="10">
        <v>11</v>
      </c>
      <c r="B14" s="11" t="s">
        <v>8</v>
      </c>
      <c r="C14" s="12" t="s">
        <v>40</v>
      </c>
      <c r="D14" s="80" t="s">
        <v>100</v>
      </c>
      <c r="E14" s="80" t="s">
        <v>100</v>
      </c>
      <c r="F14" s="80" t="s">
        <v>100</v>
      </c>
      <c r="G14" s="80"/>
      <c r="H14" s="80" t="s">
        <v>100</v>
      </c>
      <c r="I14" s="80" t="s">
        <v>100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J14">
        <f>IF(ISBLANK(D14),"",1)</f>
        <v>1</v>
      </c>
      <c r="AK14">
        <f t="shared" ref="AK14:BM14" si="12">IF(ISBLANK(E14),"",1)</f>
        <v>1</v>
      </c>
      <c r="AL14">
        <f t="shared" si="12"/>
        <v>1</v>
      </c>
      <c r="AM14" t="str">
        <f t="shared" si="12"/>
        <v/>
      </c>
      <c r="AN14">
        <f t="shared" si="12"/>
        <v>1</v>
      </c>
      <c r="AO14">
        <f t="shared" si="12"/>
        <v>1</v>
      </c>
      <c r="AP14" t="str">
        <f t="shared" si="12"/>
        <v/>
      </c>
      <c r="AQ14" t="str">
        <f t="shared" si="12"/>
        <v/>
      </c>
      <c r="AR14" t="str">
        <f t="shared" si="12"/>
        <v/>
      </c>
      <c r="AS14" t="str">
        <f t="shared" si="12"/>
        <v/>
      </c>
      <c r="AT14" t="str">
        <f t="shared" si="12"/>
        <v/>
      </c>
      <c r="AU14" t="str">
        <f t="shared" si="12"/>
        <v/>
      </c>
      <c r="AV14" t="str">
        <f t="shared" si="12"/>
        <v/>
      </c>
      <c r="AW14" t="str">
        <f t="shared" si="12"/>
        <v/>
      </c>
      <c r="AX14" t="str">
        <f t="shared" si="12"/>
        <v/>
      </c>
      <c r="AY14" t="str">
        <f t="shared" si="12"/>
        <v/>
      </c>
      <c r="AZ14" t="str">
        <f t="shared" si="12"/>
        <v/>
      </c>
      <c r="BA14" t="str">
        <f t="shared" si="12"/>
        <v/>
      </c>
      <c r="BB14" t="str">
        <f t="shared" si="12"/>
        <v/>
      </c>
      <c r="BC14" t="str">
        <f t="shared" si="12"/>
        <v/>
      </c>
      <c r="BD14" t="str">
        <f t="shared" si="12"/>
        <v/>
      </c>
      <c r="BE14" t="str">
        <f t="shared" si="12"/>
        <v/>
      </c>
      <c r="BF14" t="str">
        <f t="shared" si="12"/>
        <v/>
      </c>
      <c r="BG14" t="str">
        <f t="shared" si="12"/>
        <v/>
      </c>
      <c r="BH14" t="str">
        <f t="shared" si="12"/>
        <v/>
      </c>
      <c r="BI14" t="str">
        <f t="shared" si="12"/>
        <v/>
      </c>
      <c r="BJ14" t="str">
        <f t="shared" si="12"/>
        <v/>
      </c>
      <c r="BK14" t="str">
        <f t="shared" si="12"/>
        <v/>
      </c>
      <c r="BL14" t="str">
        <f t="shared" si="12"/>
        <v/>
      </c>
      <c r="BM14" t="str">
        <f t="shared" si="12"/>
        <v/>
      </c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</row>
    <row r="15" spans="1:104" ht="15.75" thickBot="1" x14ac:dyDescent="0.3">
      <c r="A15" s="23">
        <v>12</v>
      </c>
      <c r="B15" s="24" t="s">
        <v>8</v>
      </c>
      <c r="C15" s="25" t="s">
        <v>23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J15" s="3">
        <f>SUM(AJ16)</f>
        <v>1</v>
      </c>
      <c r="AK15" s="3">
        <f t="shared" ref="AK15:BM15" si="13">SUM(AK16)</f>
        <v>1</v>
      </c>
      <c r="AL15" s="3">
        <f t="shared" si="13"/>
        <v>0</v>
      </c>
      <c r="AM15" s="3">
        <f t="shared" si="13"/>
        <v>1</v>
      </c>
      <c r="AN15" s="3">
        <f t="shared" si="13"/>
        <v>0</v>
      </c>
      <c r="AO15" s="3">
        <f t="shared" si="13"/>
        <v>1</v>
      </c>
      <c r="AP15" s="3">
        <f t="shared" si="13"/>
        <v>0</v>
      </c>
      <c r="AQ15" s="3">
        <f t="shared" si="13"/>
        <v>0</v>
      </c>
      <c r="AR15" s="3">
        <f t="shared" si="13"/>
        <v>0</v>
      </c>
      <c r="AS15" s="3">
        <f t="shared" si="13"/>
        <v>0</v>
      </c>
      <c r="AT15" s="3">
        <f t="shared" si="13"/>
        <v>0</v>
      </c>
      <c r="AU15" s="3">
        <f t="shared" si="13"/>
        <v>0</v>
      </c>
      <c r="AV15" s="3">
        <f t="shared" si="13"/>
        <v>0</v>
      </c>
      <c r="AW15" s="3">
        <f t="shared" si="13"/>
        <v>0</v>
      </c>
      <c r="AX15" s="3">
        <f t="shared" si="13"/>
        <v>0</v>
      </c>
      <c r="AY15" s="3">
        <f t="shared" si="13"/>
        <v>0</v>
      </c>
      <c r="AZ15" s="3">
        <f t="shared" si="13"/>
        <v>0</v>
      </c>
      <c r="BA15" s="3">
        <f t="shared" si="13"/>
        <v>0</v>
      </c>
      <c r="BB15" s="3">
        <f t="shared" si="13"/>
        <v>0</v>
      </c>
      <c r="BC15" s="3">
        <f t="shared" si="13"/>
        <v>0</v>
      </c>
      <c r="BD15" s="3">
        <f t="shared" si="13"/>
        <v>0</v>
      </c>
      <c r="BE15" s="3">
        <f t="shared" si="13"/>
        <v>0</v>
      </c>
      <c r="BF15" s="3">
        <f t="shared" si="13"/>
        <v>0</v>
      </c>
      <c r="BG15" s="3">
        <f t="shared" si="13"/>
        <v>0</v>
      </c>
      <c r="BH15" s="3">
        <f t="shared" si="13"/>
        <v>0</v>
      </c>
      <c r="BI15" s="3">
        <f t="shared" si="13"/>
        <v>0</v>
      </c>
      <c r="BJ15" s="3">
        <f t="shared" si="13"/>
        <v>0</v>
      </c>
      <c r="BK15" s="3">
        <f t="shared" si="13"/>
        <v>0</v>
      </c>
      <c r="BL15" s="3">
        <f t="shared" si="13"/>
        <v>0</v>
      </c>
      <c r="BM15" s="3">
        <f t="shared" si="13"/>
        <v>0</v>
      </c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</row>
    <row r="16" spans="1:104" ht="15.75" thickBot="1" x14ac:dyDescent="0.3">
      <c r="A16" s="10">
        <v>13</v>
      </c>
      <c r="B16" s="11" t="s">
        <v>8</v>
      </c>
      <c r="C16" s="10" t="s">
        <v>57</v>
      </c>
      <c r="D16" s="80" t="s">
        <v>100</v>
      </c>
      <c r="E16" s="80" t="s">
        <v>100</v>
      </c>
      <c r="F16" s="80"/>
      <c r="G16" s="80" t="s">
        <v>100</v>
      </c>
      <c r="H16" s="80"/>
      <c r="I16" s="80" t="s">
        <v>100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J16">
        <f>IF(ISBLANK(D16),"",1)</f>
        <v>1</v>
      </c>
      <c r="AK16">
        <f t="shared" ref="AK16:BM16" si="14">IF(ISBLANK(E16),"",1)</f>
        <v>1</v>
      </c>
      <c r="AL16" t="str">
        <f t="shared" si="14"/>
        <v/>
      </c>
      <c r="AM16">
        <f t="shared" si="14"/>
        <v>1</v>
      </c>
      <c r="AN16" t="str">
        <f t="shared" si="14"/>
        <v/>
      </c>
      <c r="AO16">
        <f t="shared" si="14"/>
        <v>1</v>
      </c>
      <c r="AP16" t="str">
        <f t="shared" si="14"/>
        <v/>
      </c>
      <c r="AQ16" t="str">
        <f t="shared" si="14"/>
        <v/>
      </c>
      <c r="AR16" t="str">
        <f t="shared" si="14"/>
        <v/>
      </c>
      <c r="AS16" t="str">
        <f t="shared" si="14"/>
        <v/>
      </c>
      <c r="AT16" t="str">
        <f t="shared" si="14"/>
        <v/>
      </c>
      <c r="AU16" t="str">
        <f t="shared" si="14"/>
        <v/>
      </c>
      <c r="AV16" t="str">
        <f t="shared" si="14"/>
        <v/>
      </c>
      <c r="AW16" t="str">
        <f t="shared" si="14"/>
        <v/>
      </c>
      <c r="AX16" t="str">
        <f t="shared" si="14"/>
        <v/>
      </c>
      <c r="AY16" t="str">
        <f t="shared" si="14"/>
        <v/>
      </c>
      <c r="AZ16" t="str">
        <f t="shared" si="14"/>
        <v/>
      </c>
      <c r="BA16" t="str">
        <f t="shared" si="14"/>
        <v/>
      </c>
      <c r="BB16" t="str">
        <f t="shared" si="14"/>
        <v/>
      </c>
      <c r="BC16" t="str">
        <f t="shared" si="14"/>
        <v/>
      </c>
      <c r="BD16" t="str">
        <f t="shared" si="14"/>
        <v/>
      </c>
      <c r="BE16" t="str">
        <f t="shared" si="14"/>
        <v/>
      </c>
      <c r="BF16" t="str">
        <f t="shared" si="14"/>
        <v/>
      </c>
      <c r="BG16" t="str">
        <f t="shared" si="14"/>
        <v/>
      </c>
      <c r="BH16" t="str">
        <f t="shared" si="14"/>
        <v/>
      </c>
      <c r="BI16" t="str">
        <f t="shared" si="14"/>
        <v/>
      </c>
      <c r="BJ16" t="str">
        <f t="shared" si="14"/>
        <v/>
      </c>
      <c r="BK16" t="str">
        <f t="shared" si="14"/>
        <v/>
      </c>
      <c r="BL16" t="str">
        <f t="shared" si="14"/>
        <v/>
      </c>
      <c r="BM16" t="str">
        <f t="shared" si="14"/>
        <v/>
      </c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</row>
    <row r="17" spans="1:104" ht="15.75" thickBot="1" x14ac:dyDescent="0.3">
      <c r="A17" s="23">
        <v>14</v>
      </c>
      <c r="B17" s="24" t="s">
        <v>8</v>
      </c>
      <c r="C17" s="25" t="s">
        <v>24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J17" s="3">
        <f>SUM(AJ18)</f>
        <v>1</v>
      </c>
      <c r="AK17" s="3">
        <f t="shared" ref="AK17:BM17" si="15">SUM(AK18)</f>
        <v>1</v>
      </c>
      <c r="AL17" s="3">
        <f t="shared" si="15"/>
        <v>1</v>
      </c>
      <c r="AM17" s="3">
        <f t="shared" si="15"/>
        <v>0</v>
      </c>
      <c r="AN17" s="3">
        <f t="shared" si="15"/>
        <v>1</v>
      </c>
      <c r="AO17" s="3">
        <f t="shared" si="15"/>
        <v>1</v>
      </c>
      <c r="AP17" s="3">
        <f t="shared" si="15"/>
        <v>0</v>
      </c>
      <c r="AQ17" s="3">
        <f t="shared" si="15"/>
        <v>0</v>
      </c>
      <c r="AR17" s="3">
        <f t="shared" si="15"/>
        <v>0</v>
      </c>
      <c r="AS17" s="3">
        <f t="shared" si="15"/>
        <v>0</v>
      </c>
      <c r="AT17" s="3">
        <f t="shared" si="15"/>
        <v>0</v>
      </c>
      <c r="AU17" s="3">
        <f t="shared" si="15"/>
        <v>0</v>
      </c>
      <c r="AV17" s="3">
        <f t="shared" si="15"/>
        <v>0</v>
      </c>
      <c r="AW17" s="3">
        <f t="shared" si="15"/>
        <v>0</v>
      </c>
      <c r="AX17" s="3">
        <f t="shared" si="15"/>
        <v>0</v>
      </c>
      <c r="AY17" s="3">
        <f t="shared" si="15"/>
        <v>0</v>
      </c>
      <c r="AZ17" s="3">
        <f t="shared" si="15"/>
        <v>0</v>
      </c>
      <c r="BA17" s="3">
        <f t="shared" si="15"/>
        <v>0</v>
      </c>
      <c r="BB17" s="3">
        <f t="shared" si="15"/>
        <v>0</v>
      </c>
      <c r="BC17" s="3">
        <f t="shared" si="15"/>
        <v>0</v>
      </c>
      <c r="BD17" s="3">
        <f t="shared" si="15"/>
        <v>0</v>
      </c>
      <c r="BE17" s="3">
        <f t="shared" si="15"/>
        <v>0</v>
      </c>
      <c r="BF17" s="3">
        <f t="shared" si="15"/>
        <v>0</v>
      </c>
      <c r="BG17" s="3">
        <f t="shared" si="15"/>
        <v>0</v>
      </c>
      <c r="BH17" s="3">
        <f t="shared" si="15"/>
        <v>0</v>
      </c>
      <c r="BI17" s="3">
        <f t="shared" si="15"/>
        <v>0</v>
      </c>
      <c r="BJ17" s="3">
        <f t="shared" si="15"/>
        <v>0</v>
      </c>
      <c r="BK17" s="3">
        <f t="shared" si="15"/>
        <v>0</v>
      </c>
      <c r="BL17" s="3">
        <f t="shared" si="15"/>
        <v>0</v>
      </c>
      <c r="BM17" s="3">
        <f t="shared" si="15"/>
        <v>0</v>
      </c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</row>
    <row r="18" spans="1:104" ht="15.75" thickBot="1" x14ac:dyDescent="0.3">
      <c r="A18" s="10">
        <v>15</v>
      </c>
      <c r="B18" s="11" t="s">
        <v>8</v>
      </c>
      <c r="C18" s="12" t="s">
        <v>58</v>
      </c>
      <c r="D18" s="80" t="s">
        <v>100</v>
      </c>
      <c r="E18" s="80" t="s">
        <v>100</v>
      </c>
      <c r="F18" s="80" t="s">
        <v>100</v>
      </c>
      <c r="G18" s="80"/>
      <c r="H18" s="80" t="s">
        <v>100</v>
      </c>
      <c r="I18" s="80" t="s">
        <v>100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J18">
        <f>IF(ISBLANK(D18),"",1)</f>
        <v>1</v>
      </c>
      <c r="AK18">
        <f t="shared" ref="AK18:BM18" si="16">IF(ISBLANK(E18),"",1)</f>
        <v>1</v>
      </c>
      <c r="AL18">
        <f t="shared" si="16"/>
        <v>1</v>
      </c>
      <c r="AM18" t="str">
        <f t="shared" si="16"/>
        <v/>
      </c>
      <c r="AN18">
        <f t="shared" si="16"/>
        <v>1</v>
      </c>
      <c r="AO18">
        <f t="shared" si="16"/>
        <v>1</v>
      </c>
      <c r="AP18" t="str">
        <f t="shared" si="16"/>
        <v/>
      </c>
      <c r="AQ18" t="str">
        <f t="shared" si="16"/>
        <v/>
      </c>
      <c r="AR18" t="str">
        <f t="shared" si="16"/>
        <v/>
      </c>
      <c r="AS18" t="str">
        <f t="shared" si="16"/>
        <v/>
      </c>
      <c r="AT18" t="str">
        <f t="shared" si="16"/>
        <v/>
      </c>
      <c r="AU18" t="str">
        <f t="shared" si="16"/>
        <v/>
      </c>
      <c r="AV18" t="str">
        <f t="shared" si="16"/>
        <v/>
      </c>
      <c r="AW18" t="str">
        <f t="shared" si="16"/>
        <v/>
      </c>
      <c r="AX18" t="str">
        <f t="shared" si="16"/>
        <v/>
      </c>
      <c r="AY18" t="str">
        <f t="shared" si="16"/>
        <v/>
      </c>
      <c r="AZ18" t="str">
        <f t="shared" si="16"/>
        <v/>
      </c>
      <c r="BA18" t="str">
        <f t="shared" si="16"/>
        <v/>
      </c>
      <c r="BB18" t="str">
        <f t="shared" si="16"/>
        <v/>
      </c>
      <c r="BC18" t="str">
        <f t="shared" si="16"/>
        <v/>
      </c>
      <c r="BD18" t="str">
        <f t="shared" si="16"/>
        <v/>
      </c>
      <c r="BE18" t="str">
        <f t="shared" si="16"/>
        <v/>
      </c>
      <c r="BF18" t="str">
        <f t="shared" si="16"/>
        <v/>
      </c>
      <c r="BG18" t="str">
        <f t="shared" si="16"/>
        <v/>
      </c>
      <c r="BH18" t="str">
        <f t="shared" si="16"/>
        <v/>
      </c>
      <c r="BI18" t="str">
        <f t="shared" si="16"/>
        <v/>
      </c>
      <c r="BJ18" t="str">
        <f t="shared" si="16"/>
        <v/>
      </c>
      <c r="BK18" t="str">
        <f t="shared" si="16"/>
        <v/>
      </c>
      <c r="BL18" t="str">
        <f t="shared" si="16"/>
        <v/>
      </c>
      <c r="BM18" t="str">
        <f t="shared" si="16"/>
        <v/>
      </c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</row>
    <row r="19" spans="1:104" ht="15.75" thickBot="1" x14ac:dyDescent="0.3">
      <c r="A19" s="23">
        <v>16</v>
      </c>
      <c r="B19" s="24" t="s">
        <v>8</v>
      </c>
      <c r="C19" s="25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J19" s="3">
        <f>SUM(AJ20)</f>
        <v>1</v>
      </c>
      <c r="AK19" s="3">
        <f t="shared" ref="AK19:BM19" si="17">SUM(AK20)</f>
        <v>0</v>
      </c>
      <c r="AL19" s="3">
        <f t="shared" si="17"/>
        <v>0</v>
      </c>
      <c r="AM19" s="3">
        <f t="shared" si="17"/>
        <v>0</v>
      </c>
      <c r="AN19" s="3">
        <f t="shared" si="17"/>
        <v>0</v>
      </c>
      <c r="AO19" s="3">
        <f t="shared" si="17"/>
        <v>1</v>
      </c>
      <c r="AP19" s="3">
        <f t="shared" si="17"/>
        <v>0</v>
      </c>
      <c r="AQ19" s="3">
        <f t="shared" si="17"/>
        <v>0</v>
      </c>
      <c r="AR19" s="3">
        <f t="shared" si="17"/>
        <v>0</v>
      </c>
      <c r="AS19" s="3">
        <f t="shared" si="17"/>
        <v>0</v>
      </c>
      <c r="AT19" s="3">
        <f t="shared" si="17"/>
        <v>0</v>
      </c>
      <c r="AU19" s="3">
        <f t="shared" si="17"/>
        <v>0</v>
      </c>
      <c r="AV19" s="3">
        <f t="shared" si="17"/>
        <v>0</v>
      </c>
      <c r="AW19" s="3">
        <f t="shared" si="17"/>
        <v>0</v>
      </c>
      <c r="AX19" s="3">
        <f t="shared" si="17"/>
        <v>0</v>
      </c>
      <c r="AY19" s="3">
        <f t="shared" si="17"/>
        <v>0</v>
      </c>
      <c r="AZ19" s="3">
        <f t="shared" si="17"/>
        <v>0</v>
      </c>
      <c r="BA19" s="3">
        <f t="shared" si="17"/>
        <v>0</v>
      </c>
      <c r="BB19" s="3">
        <f t="shared" si="17"/>
        <v>0</v>
      </c>
      <c r="BC19" s="3">
        <f t="shared" si="17"/>
        <v>0</v>
      </c>
      <c r="BD19" s="3">
        <f t="shared" si="17"/>
        <v>0</v>
      </c>
      <c r="BE19" s="3">
        <f t="shared" si="17"/>
        <v>0</v>
      </c>
      <c r="BF19" s="3">
        <f t="shared" si="17"/>
        <v>0</v>
      </c>
      <c r="BG19" s="3">
        <f t="shared" si="17"/>
        <v>0</v>
      </c>
      <c r="BH19" s="3">
        <f t="shared" si="17"/>
        <v>0</v>
      </c>
      <c r="BI19" s="3">
        <f t="shared" si="17"/>
        <v>0</v>
      </c>
      <c r="BJ19" s="3">
        <f t="shared" si="17"/>
        <v>0</v>
      </c>
      <c r="BK19" s="3">
        <f t="shared" si="17"/>
        <v>0</v>
      </c>
      <c r="BL19" s="3">
        <f t="shared" si="17"/>
        <v>0</v>
      </c>
      <c r="BM19" s="3">
        <f t="shared" si="17"/>
        <v>0</v>
      </c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</row>
    <row r="20" spans="1:104" s="1" customFormat="1" ht="15.75" thickBot="1" x14ac:dyDescent="0.3">
      <c r="A20" s="10">
        <v>17</v>
      </c>
      <c r="B20" s="11" t="s">
        <v>8</v>
      </c>
      <c r="C20" s="12" t="s">
        <v>59</v>
      </c>
      <c r="D20" s="80" t="s">
        <v>100</v>
      </c>
      <c r="E20" s="81"/>
      <c r="F20" s="81"/>
      <c r="G20" s="81"/>
      <c r="H20" s="81"/>
      <c r="I20" s="80" t="s">
        <v>100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J20">
        <f>IF(ISBLANK(D20),"",1)</f>
        <v>1</v>
      </c>
      <c r="AK20" t="str">
        <f t="shared" ref="AK20:BM20" si="18">IF(ISBLANK(E20),"",1)</f>
        <v/>
      </c>
      <c r="AL20" t="str">
        <f t="shared" si="18"/>
        <v/>
      </c>
      <c r="AM20" t="str">
        <f t="shared" si="18"/>
        <v/>
      </c>
      <c r="AN20" t="str">
        <f t="shared" si="18"/>
        <v/>
      </c>
      <c r="AO20">
        <f t="shared" si="18"/>
        <v>1</v>
      </c>
      <c r="AP20" t="str">
        <f t="shared" si="18"/>
        <v/>
      </c>
      <c r="AQ20" t="str">
        <f t="shared" si="18"/>
        <v/>
      </c>
      <c r="AR20" t="str">
        <f t="shared" si="18"/>
        <v/>
      </c>
      <c r="AS20" t="str">
        <f t="shared" si="18"/>
        <v/>
      </c>
      <c r="AT20" t="str">
        <f t="shared" si="18"/>
        <v/>
      </c>
      <c r="AU20" t="str">
        <f t="shared" si="18"/>
        <v/>
      </c>
      <c r="AV20" t="str">
        <f t="shared" si="18"/>
        <v/>
      </c>
      <c r="AW20" t="str">
        <f t="shared" si="18"/>
        <v/>
      </c>
      <c r="AX20" t="str">
        <f t="shared" si="18"/>
        <v/>
      </c>
      <c r="AY20" t="str">
        <f t="shared" si="18"/>
        <v/>
      </c>
      <c r="AZ20" t="str">
        <f t="shared" si="18"/>
        <v/>
      </c>
      <c r="BA20" t="str">
        <f t="shared" si="18"/>
        <v/>
      </c>
      <c r="BB20" t="str">
        <f t="shared" si="18"/>
        <v/>
      </c>
      <c r="BC20" t="str">
        <f t="shared" si="18"/>
        <v/>
      </c>
      <c r="BD20" t="str">
        <f t="shared" si="18"/>
        <v/>
      </c>
      <c r="BE20" t="str">
        <f t="shared" si="18"/>
        <v/>
      </c>
      <c r="BF20" t="str">
        <f t="shared" si="18"/>
        <v/>
      </c>
      <c r="BG20" t="str">
        <f t="shared" si="18"/>
        <v/>
      </c>
      <c r="BH20" t="str">
        <f t="shared" si="18"/>
        <v/>
      </c>
      <c r="BI20" t="str">
        <f t="shared" si="18"/>
        <v/>
      </c>
      <c r="BJ20" t="str">
        <f t="shared" si="18"/>
        <v/>
      </c>
      <c r="BK20" t="str">
        <f t="shared" si="18"/>
        <v/>
      </c>
      <c r="BL20" t="str">
        <f t="shared" si="18"/>
        <v/>
      </c>
      <c r="BM20" t="str">
        <f t="shared" si="18"/>
        <v/>
      </c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</row>
    <row r="21" spans="1:104" ht="15.75" thickBot="1" x14ac:dyDescent="0.3">
      <c r="A21" s="23">
        <v>18</v>
      </c>
      <c r="B21" s="24" t="s">
        <v>8</v>
      </c>
      <c r="C21" s="25" t="s">
        <v>26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J21" s="3">
        <f>SUM(AJ22:AJ23)</f>
        <v>2</v>
      </c>
      <c r="AK21" s="3">
        <f t="shared" ref="AK21:BM21" si="19">SUM(AK22:AK23)</f>
        <v>1</v>
      </c>
      <c r="AL21" s="3">
        <f t="shared" si="19"/>
        <v>1</v>
      </c>
      <c r="AM21" s="3">
        <f t="shared" si="19"/>
        <v>0</v>
      </c>
      <c r="AN21" s="3">
        <f t="shared" si="19"/>
        <v>1</v>
      </c>
      <c r="AO21" s="3">
        <f t="shared" si="19"/>
        <v>2</v>
      </c>
      <c r="AP21" s="3">
        <f t="shared" si="19"/>
        <v>0</v>
      </c>
      <c r="AQ21" s="3">
        <f t="shared" si="19"/>
        <v>0</v>
      </c>
      <c r="AR21" s="3">
        <f t="shared" si="19"/>
        <v>0</v>
      </c>
      <c r="AS21" s="3">
        <f t="shared" si="19"/>
        <v>0</v>
      </c>
      <c r="AT21" s="3">
        <f t="shared" si="19"/>
        <v>0</v>
      </c>
      <c r="AU21" s="3">
        <f t="shared" si="19"/>
        <v>0</v>
      </c>
      <c r="AV21" s="3">
        <f t="shared" si="19"/>
        <v>0</v>
      </c>
      <c r="AW21" s="3">
        <f t="shared" si="19"/>
        <v>0</v>
      </c>
      <c r="AX21" s="3">
        <f t="shared" si="19"/>
        <v>0</v>
      </c>
      <c r="AY21" s="3">
        <f t="shared" si="19"/>
        <v>0</v>
      </c>
      <c r="AZ21" s="3">
        <f t="shared" si="19"/>
        <v>0</v>
      </c>
      <c r="BA21" s="3">
        <f t="shared" si="19"/>
        <v>0</v>
      </c>
      <c r="BB21" s="3">
        <f t="shared" si="19"/>
        <v>0</v>
      </c>
      <c r="BC21" s="3">
        <f t="shared" si="19"/>
        <v>0</v>
      </c>
      <c r="BD21" s="3">
        <f t="shared" si="19"/>
        <v>0</v>
      </c>
      <c r="BE21" s="3">
        <f t="shared" si="19"/>
        <v>0</v>
      </c>
      <c r="BF21" s="3">
        <f t="shared" si="19"/>
        <v>0</v>
      </c>
      <c r="BG21" s="3">
        <f t="shared" si="19"/>
        <v>0</v>
      </c>
      <c r="BH21" s="3">
        <f t="shared" si="19"/>
        <v>0</v>
      </c>
      <c r="BI21" s="3">
        <f t="shared" si="19"/>
        <v>0</v>
      </c>
      <c r="BJ21" s="3">
        <f t="shared" si="19"/>
        <v>0</v>
      </c>
      <c r="BK21" s="3">
        <f t="shared" si="19"/>
        <v>0</v>
      </c>
      <c r="BL21" s="3">
        <f t="shared" si="19"/>
        <v>0</v>
      </c>
      <c r="BM21" s="3">
        <f t="shared" si="19"/>
        <v>0</v>
      </c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</row>
    <row r="22" spans="1:104" x14ac:dyDescent="0.25">
      <c r="A22" s="10">
        <v>19</v>
      </c>
      <c r="B22" s="11" t="s">
        <v>8</v>
      </c>
      <c r="C22" s="12" t="s">
        <v>60</v>
      </c>
      <c r="D22" s="82" t="s">
        <v>100</v>
      </c>
      <c r="E22" s="82" t="s">
        <v>100</v>
      </c>
      <c r="F22" s="80" t="s">
        <v>100</v>
      </c>
      <c r="G22" s="80"/>
      <c r="H22" s="80" t="s">
        <v>100</v>
      </c>
      <c r="I22" s="80" t="s">
        <v>100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J22">
        <f>IF(ISBLANK(D22),"",1)</f>
        <v>1</v>
      </c>
      <c r="AK22">
        <f t="shared" ref="AK22:AZ23" si="20">IF(ISBLANK(E22),"",1)</f>
        <v>1</v>
      </c>
      <c r="AL22">
        <f t="shared" si="20"/>
        <v>1</v>
      </c>
      <c r="AM22" t="str">
        <f t="shared" si="20"/>
        <v/>
      </c>
      <c r="AN22">
        <f t="shared" si="20"/>
        <v>1</v>
      </c>
      <c r="AO22">
        <f t="shared" si="20"/>
        <v>1</v>
      </c>
      <c r="AP22" t="str">
        <f t="shared" si="20"/>
        <v/>
      </c>
      <c r="AQ22" t="str">
        <f t="shared" si="20"/>
        <v/>
      </c>
      <c r="AR22" t="str">
        <f t="shared" si="20"/>
        <v/>
      </c>
      <c r="AS22" t="str">
        <f t="shared" si="20"/>
        <v/>
      </c>
      <c r="AT22" t="str">
        <f t="shared" si="20"/>
        <v/>
      </c>
      <c r="AU22" t="str">
        <f t="shared" si="20"/>
        <v/>
      </c>
      <c r="AV22" t="str">
        <f t="shared" si="20"/>
        <v/>
      </c>
      <c r="AW22" t="str">
        <f t="shared" si="20"/>
        <v/>
      </c>
      <c r="AX22" t="str">
        <f t="shared" si="20"/>
        <v/>
      </c>
      <c r="AY22" t="str">
        <f t="shared" si="20"/>
        <v/>
      </c>
      <c r="AZ22" t="str">
        <f t="shared" si="20"/>
        <v/>
      </c>
      <c r="BA22" t="str">
        <f t="shared" ref="BA22:BM23" si="21">IF(ISBLANK(U22),"",1)</f>
        <v/>
      </c>
      <c r="BB22" t="str">
        <f t="shared" si="21"/>
        <v/>
      </c>
      <c r="BC22" t="str">
        <f t="shared" si="21"/>
        <v/>
      </c>
      <c r="BD22" t="str">
        <f t="shared" si="21"/>
        <v/>
      </c>
      <c r="BE22" t="str">
        <f t="shared" si="21"/>
        <v/>
      </c>
      <c r="BF22" t="str">
        <f t="shared" si="21"/>
        <v/>
      </c>
      <c r="BG22" t="str">
        <f t="shared" si="21"/>
        <v/>
      </c>
      <c r="BH22" t="str">
        <f t="shared" si="21"/>
        <v/>
      </c>
      <c r="BI22" t="str">
        <f t="shared" si="21"/>
        <v/>
      </c>
      <c r="BJ22" t="str">
        <f t="shared" si="21"/>
        <v/>
      </c>
      <c r="BK22" t="str">
        <f t="shared" si="21"/>
        <v/>
      </c>
      <c r="BL22" t="str">
        <f t="shared" si="21"/>
        <v/>
      </c>
      <c r="BM22" t="str">
        <f t="shared" si="21"/>
        <v/>
      </c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</row>
    <row r="23" spans="1:104" ht="15.75" thickBot="1" x14ac:dyDescent="0.3">
      <c r="A23" s="10">
        <v>20</v>
      </c>
      <c r="B23" s="11" t="s">
        <v>8</v>
      </c>
      <c r="C23" s="12" t="s">
        <v>61</v>
      </c>
      <c r="D23" s="82" t="s">
        <v>100</v>
      </c>
      <c r="E23" s="82"/>
      <c r="F23" s="80"/>
      <c r="G23" s="80"/>
      <c r="H23" s="80"/>
      <c r="I23" s="80" t="s">
        <v>100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J23">
        <f>IF(ISBLANK(D23),"",1)</f>
        <v>1</v>
      </c>
      <c r="AK23" t="str">
        <f t="shared" si="20"/>
        <v/>
      </c>
      <c r="AL23" t="str">
        <f t="shared" si="20"/>
        <v/>
      </c>
      <c r="AM23" t="str">
        <f t="shared" si="20"/>
        <v/>
      </c>
      <c r="AN23" t="str">
        <f t="shared" si="20"/>
        <v/>
      </c>
      <c r="AO23">
        <f t="shared" si="20"/>
        <v>1</v>
      </c>
      <c r="AP23" t="str">
        <f t="shared" si="20"/>
        <v/>
      </c>
      <c r="AQ23" t="str">
        <f t="shared" si="20"/>
        <v/>
      </c>
      <c r="AR23" t="str">
        <f t="shared" si="20"/>
        <v/>
      </c>
      <c r="AS23" t="str">
        <f t="shared" si="20"/>
        <v/>
      </c>
      <c r="AT23" t="str">
        <f t="shared" si="20"/>
        <v/>
      </c>
      <c r="AU23" t="str">
        <f t="shared" si="20"/>
        <v/>
      </c>
      <c r="AV23" t="str">
        <f t="shared" si="20"/>
        <v/>
      </c>
      <c r="AW23" t="str">
        <f t="shared" si="20"/>
        <v/>
      </c>
      <c r="AX23" t="str">
        <f t="shared" si="20"/>
        <v/>
      </c>
      <c r="AY23" t="str">
        <f t="shared" si="20"/>
        <v/>
      </c>
      <c r="AZ23" t="str">
        <f t="shared" si="20"/>
        <v/>
      </c>
      <c r="BA23" t="str">
        <f t="shared" si="21"/>
        <v/>
      </c>
      <c r="BB23" t="str">
        <f t="shared" si="21"/>
        <v/>
      </c>
      <c r="BC23" t="str">
        <f t="shared" si="21"/>
        <v/>
      </c>
      <c r="BD23" t="str">
        <f t="shared" si="21"/>
        <v/>
      </c>
      <c r="BE23" t="str">
        <f t="shared" si="21"/>
        <v/>
      </c>
      <c r="BF23" t="str">
        <f t="shared" si="21"/>
        <v/>
      </c>
      <c r="BG23" t="str">
        <f t="shared" si="21"/>
        <v/>
      </c>
      <c r="BH23" t="str">
        <f t="shared" si="21"/>
        <v/>
      </c>
      <c r="BI23" t="str">
        <f t="shared" si="21"/>
        <v/>
      </c>
      <c r="BJ23" t="str">
        <f t="shared" si="21"/>
        <v/>
      </c>
      <c r="BK23" t="str">
        <f t="shared" si="21"/>
        <v/>
      </c>
      <c r="BL23" t="str">
        <f t="shared" si="21"/>
        <v/>
      </c>
      <c r="BM23" t="str">
        <f t="shared" si="21"/>
        <v/>
      </c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</row>
    <row r="24" spans="1:104" ht="15.75" thickBot="1" x14ac:dyDescent="0.3">
      <c r="A24" s="23">
        <v>21</v>
      </c>
      <c r="B24" s="24" t="s">
        <v>8</v>
      </c>
      <c r="C24" s="25" t="s">
        <v>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J24" s="3">
        <f>SUM(AJ25)</f>
        <v>1</v>
      </c>
      <c r="AK24" s="3">
        <f t="shared" ref="AK24:BM24" si="22">SUM(AK25)</f>
        <v>1</v>
      </c>
      <c r="AL24" s="3">
        <f t="shared" si="22"/>
        <v>1</v>
      </c>
      <c r="AM24" s="3">
        <f t="shared" si="22"/>
        <v>1</v>
      </c>
      <c r="AN24" s="3">
        <f t="shared" si="22"/>
        <v>1</v>
      </c>
      <c r="AO24" s="3">
        <f t="shared" si="22"/>
        <v>1</v>
      </c>
      <c r="AP24" s="3">
        <f t="shared" si="22"/>
        <v>0</v>
      </c>
      <c r="AQ24" s="3">
        <f t="shared" si="22"/>
        <v>0</v>
      </c>
      <c r="AR24" s="3">
        <f t="shared" si="22"/>
        <v>0</v>
      </c>
      <c r="AS24" s="3">
        <f t="shared" si="22"/>
        <v>0</v>
      </c>
      <c r="AT24" s="3">
        <f t="shared" si="22"/>
        <v>0</v>
      </c>
      <c r="AU24" s="3">
        <f t="shared" si="22"/>
        <v>0</v>
      </c>
      <c r="AV24" s="3">
        <f t="shared" si="22"/>
        <v>0</v>
      </c>
      <c r="AW24" s="3">
        <f t="shared" si="22"/>
        <v>0</v>
      </c>
      <c r="AX24" s="3">
        <f t="shared" si="22"/>
        <v>0</v>
      </c>
      <c r="AY24" s="3">
        <f t="shared" si="22"/>
        <v>0</v>
      </c>
      <c r="AZ24" s="3">
        <f t="shared" si="22"/>
        <v>0</v>
      </c>
      <c r="BA24" s="3">
        <f t="shared" si="22"/>
        <v>0</v>
      </c>
      <c r="BB24" s="3">
        <f t="shared" si="22"/>
        <v>0</v>
      </c>
      <c r="BC24" s="3">
        <f t="shared" si="22"/>
        <v>0</v>
      </c>
      <c r="BD24" s="3">
        <f t="shared" si="22"/>
        <v>0</v>
      </c>
      <c r="BE24" s="3">
        <f t="shared" si="22"/>
        <v>0</v>
      </c>
      <c r="BF24" s="3">
        <f t="shared" si="22"/>
        <v>0</v>
      </c>
      <c r="BG24" s="3">
        <f t="shared" si="22"/>
        <v>0</v>
      </c>
      <c r="BH24" s="3">
        <f t="shared" si="22"/>
        <v>0</v>
      </c>
      <c r="BI24" s="3">
        <f t="shared" si="22"/>
        <v>0</v>
      </c>
      <c r="BJ24" s="3">
        <f t="shared" si="22"/>
        <v>0</v>
      </c>
      <c r="BK24" s="3">
        <f t="shared" si="22"/>
        <v>0</v>
      </c>
      <c r="BL24" s="3">
        <f t="shared" si="22"/>
        <v>0</v>
      </c>
      <c r="BM24" s="3">
        <f t="shared" si="22"/>
        <v>0</v>
      </c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</row>
    <row r="25" spans="1:104" ht="15.75" thickBot="1" x14ac:dyDescent="0.3">
      <c r="A25" s="10">
        <v>22</v>
      </c>
      <c r="B25" s="11" t="s">
        <v>8</v>
      </c>
      <c r="C25" s="12" t="s">
        <v>56</v>
      </c>
      <c r="D25" s="82" t="s">
        <v>100</v>
      </c>
      <c r="E25" s="82" t="s">
        <v>100</v>
      </c>
      <c r="F25" s="80" t="s">
        <v>100</v>
      </c>
      <c r="G25" s="80" t="s">
        <v>100</v>
      </c>
      <c r="H25" s="80" t="s">
        <v>100</v>
      </c>
      <c r="I25" s="80" t="s">
        <v>100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J25">
        <f>IF(ISBLANK(D25),"",1)</f>
        <v>1</v>
      </c>
      <c r="AK25">
        <f t="shared" ref="AK25:BM25" si="23">IF(ISBLANK(E25),"",1)</f>
        <v>1</v>
      </c>
      <c r="AL25">
        <f t="shared" si="23"/>
        <v>1</v>
      </c>
      <c r="AM25">
        <f t="shared" si="23"/>
        <v>1</v>
      </c>
      <c r="AN25">
        <f t="shared" si="23"/>
        <v>1</v>
      </c>
      <c r="AO25">
        <f t="shared" si="23"/>
        <v>1</v>
      </c>
      <c r="AP25" t="str">
        <f t="shared" si="23"/>
        <v/>
      </c>
      <c r="AQ25" t="str">
        <f t="shared" si="23"/>
        <v/>
      </c>
      <c r="AR25" t="str">
        <f t="shared" si="23"/>
        <v/>
      </c>
      <c r="AS25" t="str">
        <f t="shared" si="23"/>
        <v/>
      </c>
      <c r="AT25" t="str">
        <f t="shared" si="23"/>
        <v/>
      </c>
      <c r="AU25" t="str">
        <f t="shared" si="23"/>
        <v/>
      </c>
      <c r="AV25" t="str">
        <f t="shared" si="23"/>
        <v/>
      </c>
      <c r="AW25" t="str">
        <f t="shared" si="23"/>
        <v/>
      </c>
      <c r="AX25" t="str">
        <f t="shared" si="23"/>
        <v/>
      </c>
      <c r="AY25" t="str">
        <f t="shared" si="23"/>
        <v/>
      </c>
      <c r="AZ25" t="str">
        <f t="shared" si="23"/>
        <v/>
      </c>
      <c r="BA25" t="str">
        <f t="shared" si="23"/>
        <v/>
      </c>
      <c r="BB25" t="str">
        <f t="shared" si="23"/>
        <v/>
      </c>
      <c r="BC25" t="str">
        <f t="shared" si="23"/>
        <v/>
      </c>
      <c r="BD25" t="str">
        <f t="shared" si="23"/>
        <v/>
      </c>
      <c r="BE25" t="str">
        <f t="shared" si="23"/>
        <v/>
      </c>
      <c r="BF25" t="str">
        <f t="shared" si="23"/>
        <v/>
      </c>
      <c r="BG25" t="str">
        <f t="shared" si="23"/>
        <v/>
      </c>
      <c r="BH25" t="str">
        <f t="shared" si="23"/>
        <v/>
      </c>
      <c r="BI25" t="str">
        <f t="shared" si="23"/>
        <v/>
      </c>
      <c r="BJ25" t="str">
        <f t="shared" si="23"/>
        <v/>
      </c>
      <c r="BK25" t="str">
        <f t="shared" si="23"/>
        <v/>
      </c>
      <c r="BL25" t="str">
        <f t="shared" si="23"/>
        <v/>
      </c>
      <c r="BM25" t="str">
        <f t="shared" si="23"/>
        <v/>
      </c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</row>
    <row r="26" spans="1:104" ht="15.75" thickBot="1" x14ac:dyDescent="0.3">
      <c r="A26" s="23">
        <v>23</v>
      </c>
      <c r="B26" s="24" t="s">
        <v>8</v>
      </c>
      <c r="C26" s="25" t="s">
        <v>28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J26" s="3">
        <f>SUM(AJ27:AJ29)</f>
        <v>2</v>
      </c>
      <c r="AK26" s="3">
        <f t="shared" ref="AK26:BM26" si="24">SUM(AK27:AK29)</f>
        <v>3</v>
      </c>
      <c r="AL26" s="3">
        <f t="shared" si="24"/>
        <v>3</v>
      </c>
      <c r="AM26" s="3">
        <f t="shared" si="24"/>
        <v>1</v>
      </c>
      <c r="AN26" s="3">
        <f t="shared" si="24"/>
        <v>3</v>
      </c>
      <c r="AO26" s="3">
        <f t="shared" si="24"/>
        <v>2</v>
      </c>
      <c r="AP26" s="3">
        <f t="shared" si="24"/>
        <v>0</v>
      </c>
      <c r="AQ26" s="3">
        <f t="shared" si="24"/>
        <v>0</v>
      </c>
      <c r="AR26" s="3">
        <f t="shared" si="24"/>
        <v>0</v>
      </c>
      <c r="AS26" s="3">
        <f t="shared" si="24"/>
        <v>0</v>
      </c>
      <c r="AT26" s="3">
        <f t="shared" si="24"/>
        <v>0</v>
      </c>
      <c r="AU26" s="3">
        <f t="shared" si="24"/>
        <v>0</v>
      </c>
      <c r="AV26" s="3">
        <f t="shared" si="24"/>
        <v>0</v>
      </c>
      <c r="AW26" s="3">
        <f t="shared" si="24"/>
        <v>0</v>
      </c>
      <c r="AX26" s="3">
        <f t="shared" si="24"/>
        <v>0</v>
      </c>
      <c r="AY26" s="3">
        <f t="shared" si="24"/>
        <v>0</v>
      </c>
      <c r="AZ26" s="3">
        <f t="shared" si="24"/>
        <v>0</v>
      </c>
      <c r="BA26" s="3">
        <f t="shared" si="24"/>
        <v>0</v>
      </c>
      <c r="BB26" s="3">
        <f t="shared" si="24"/>
        <v>0</v>
      </c>
      <c r="BC26" s="3">
        <f t="shared" si="24"/>
        <v>0</v>
      </c>
      <c r="BD26" s="3">
        <f t="shared" si="24"/>
        <v>0</v>
      </c>
      <c r="BE26" s="3">
        <f t="shared" si="24"/>
        <v>0</v>
      </c>
      <c r="BF26" s="3">
        <f t="shared" si="24"/>
        <v>0</v>
      </c>
      <c r="BG26" s="3">
        <f t="shared" si="24"/>
        <v>0</v>
      </c>
      <c r="BH26" s="3">
        <f t="shared" si="24"/>
        <v>0</v>
      </c>
      <c r="BI26" s="3">
        <f t="shared" si="24"/>
        <v>0</v>
      </c>
      <c r="BJ26" s="3">
        <f t="shared" si="24"/>
        <v>0</v>
      </c>
      <c r="BK26" s="3">
        <f t="shared" si="24"/>
        <v>0</v>
      </c>
      <c r="BL26" s="3">
        <f t="shared" si="24"/>
        <v>0</v>
      </c>
      <c r="BM26" s="3">
        <f t="shared" si="24"/>
        <v>0</v>
      </c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</row>
    <row r="27" spans="1:104" x14ac:dyDescent="0.25">
      <c r="A27" s="10">
        <v>24</v>
      </c>
      <c r="B27" s="11" t="s">
        <v>8</v>
      </c>
      <c r="C27" s="10" t="s">
        <v>53</v>
      </c>
      <c r="D27" s="80" t="s">
        <v>100</v>
      </c>
      <c r="E27" s="82" t="s">
        <v>100</v>
      </c>
      <c r="F27" s="80" t="s">
        <v>100</v>
      </c>
      <c r="G27" s="80"/>
      <c r="H27" s="80" t="s">
        <v>100</v>
      </c>
      <c r="I27" s="80" t="s">
        <v>100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J27">
        <f>IF(ISBLANK(D27),"",1)</f>
        <v>1</v>
      </c>
      <c r="AK27">
        <f t="shared" ref="AK27:AZ29" si="25">IF(ISBLANK(E27),"",1)</f>
        <v>1</v>
      </c>
      <c r="AL27">
        <f t="shared" si="25"/>
        <v>1</v>
      </c>
      <c r="AM27" t="str">
        <f t="shared" si="25"/>
        <v/>
      </c>
      <c r="AN27">
        <f t="shared" si="25"/>
        <v>1</v>
      </c>
      <c r="AO27">
        <f t="shared" si="25"/>
        <v>1</v>
      </c>
      <c r="AP27" t="str">
        <f t="shared" si="25"/>
        <v/>
      </c>
      <c r="AQ27" t="str">
        <f t="shared" si="25"/>
        <v/>
      </c>
      <c r="AR27" t="str">
        <f t="shared" si="25"/>
        <v/>
      </c>
      <c r="AS27" t="str">
        <f t="shared" si="25"/>
        <v/>
      </c>
      <c r="AT27" t="str">
        <f t="shared" si="25"/>
        <v/>
      </c>
      <c r="AU27" t="str">
        <f t="shared" si="25"/>
        <v/>
      </c>
      <c r="AV27" t="str">
        <f t="shared" si="25"/>
        <v/>
      </c>
      <c r="AW27" t="str">
        <f t="shared" si="25"/>
        <v/>
      </c>
      <c r="AX27" t="str">
        <f t="shared" si="25"/>
        <v/>
      </c>
      <c r="AY27" t="str">
        <f t="shared" si="25"/>
        <v/>
      </c>
      <c r="AZ27" t="str">
        <f t="shared" si="25"/>
        <v/>
      </c>
      <c r="BA27" t="str">
        <f t="shared" ref="BA27:BM29" si="26">IF(ISBLANK(U27),"",1)</f>
        <v/>
      </c>
      <c r="BB27" t="str">
        <f t="shared" si="26"/>
        <v/>
      </c>
      <c r="BC27" t="str">
        <f t="shared" si="26"/>
        <v/>
      </c>
      <c r="BD27" t="str">
        <f t="shared" si="26"/>
        <v/>
      </c>
      <c r="BE27" t="str">
        <f t="shared" si="26"/>
        <v/>
      </c>
      <c r="BF27" t="str">
        <f t="shared" si="26"/>
        <v/>
      </c>
      <c r="BG27" t="str">
        <f t="shared" si="26"/>
        <v/>
      </c>
      <c r="BH27" t="str">
        <f t="shared" si="26"/>
        <v/>
      </c>
      <c r="BI27" t="str">
        <f t="shared" si="26"/>
        <v/>
      </c>
      <c r="BJ27" t="str">
        <f t="shared" si="26"/>
        <v/>
      </c>
      <c r="BK27" t="str">
        <f t="shared" si="26"/>
        <v/>
      </c>
      <c r="BL27" t="str">
        <f t="shared" si="26"/>
        <v/>
      </c>
      <c r="BM27" t="str">
        <f t="shared" si="26"/>
        <v/>
      </c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</row>
    <row r="28" spans="1:104" x14ac:dyDescent="0.25">
      <c r="A28" s="10">
        <v>25</v>
      </c>
      <c r="B28" s="11" t="s">
        <v>8</v>
      </c>
      <c r="C28" s="10" t="s">
        <v>54</v>
      </c>
      <c r="D28" s="82"/>
      <c r="E28" s="82" t="s">
        <v>100</v>
      </c>
      <c r="F28" s="80" t="s">
        <v>100</v>
      </c>
      <c r="G28" s="80"/>
      <c r="H28" s="80" t="s">
        <v>100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J28" t="str">
        <f t="shared" ref="AJ28:AJ29" si="27">IF(ISBLANK(D28),"",1)</f>
        <v/>
      </c>
      <c r="AK28">
        <f t="shared" si="25"/>
        <v>1</v>
      </c>
      <c r="AL28">
        <f t="shared" si="25"/>
        <v>1</v>
      </c>
      <c r="AM28" t="str">
        <f t="shared" si="25"/>
        <v/>
      </c>
      <c r="AN28">
        <f t="shared" si="25"/>
        <v>1</v>
      </c>
      <c r="AO28" t="str">
        <f t="shared" si="25"/>
        <v/>
      </c>
      <c r="AP28" t="str">
        <f t="shared" si="25"/>
        <v/>
      </c>
      <c r="AQ28" t="str">
        <f t="shared" si="25"/>
        <v/>
      </c>
      <c r="AR28" t="str">
        <f t="shared" si="25"/>
        <v/>
      </c>
      <c r="AS28" t="str">
        <f t="shared" si="25"/>
        <v/>
      </c>
      <c r="AT28" t="str">
        <f t="shared" si="25"/>
        <v/>
      </c>
      <c r="AU28" t="str">
        <f t="shared" si="25"/>
        <v/>
      </c>
      <c r="AV28" t="str">
        <f t="shared" si="25"/>
        <v/>
      </c>
      <c r="AW28" t="str">
        <f t="shared" si="25"/>
        <v/>
      </c>
      <c r="AX28" t="str">
        <f t="shared" si="25"/>
        <v/>
      </c>
      <c r="AY28" t="str">
        <f t="shared" si="25"/>
        <v/>
      </c>
      <c r="AZ28" t="str">
        <f t="shared" si="25"/>
        <v/>
      </c>
      <c r="BA28" t="str">
        <f t="shared" si="26"/>
        <v/>
      </c>
      <c r="BB28" t="str">
        <f t="shared" si="26"/>
        <v/>
      </c>
      <c r="BC28" t="str">
        <f t="shared" si="26"/>
        <v/>
      </c>
      <c r="BD28" t="str">
        <f t="shared" si="26"/>
        <v/>
      </c>
      <c r="BE28" t="str">
        <f t="shared" si="26"/>
        <v/>
      </c>
      <c r="BF28" t="str">
        <f t="shared" si="26"/>
        <v/>
      </c>
      <c r="BG28" t="str">
        <f t="shared" si="26"/>
        <v/>
      </c>
      <c r="BH28" t="str">
        <f t="shared" si="26"/>
        <v/>
      </c>
      <c r="BI28" t="str">
        <f t="shared" si="26"/>
        <v/>
      </c>
      <c r="BJ28" t="str">
        <f t="shared" si="26"/>
        <v/>
      </c>
      <c r="BK28" t="str">
        <f t="shared" si="26"/>
        <v/>
      </c>
      <c r="BL28" t="str">
        <f t="shared" si="26"/>
        <v/>
      </c>
      <c r="BM28" t="str">
        <f t="shared" si="26"/>
        <v/>
      </c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</row>
    <row r="29" spans="1:104" ht="15.75" thickBot="1" x14ac:dyDescent="0.3">
      <c r="A29" s="10">
        <v>26</v>
      </c>
      <c r="B29" s="11" t="s">
        <v>8</v>
      </c>
      <c r="C29" s="10" t="s">
        <v>55</v>
      </c>
      <c r="D29" s="82" t="s">
        <v>100</v>
      </c>
      <c r="E29" s="82" t="s">
        <v>100</v>
      </c>
      <c r="F29" s="80" t="s">
        <v>100</v>
      </c>
      <c r="G29" s="80" t="s">
        <v>100</v>
      </c>
      <c r="H29" s="80" t="s">
        <v>100</v>
      </c>
      <c r="I29" s="80" t="s">
        <v>100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J29">
        <f t="shared" si="27"/>
        <v>1</v>
      </c>
      <c r="AK29">
        <f t="shared" si="25"/>
        <v>1</v>
      </c>
      <c r="AL29">
        <f t="shared" si="25"/>
        <v>1</v>
      </c>
      <c r="AM29">
        <f t="shared" si="25"/>
        <v>1</v>
      </c>
      <c r="AN29">
        <f t="shared" si="25"/>
        <v>1</v>
      </c>
      <c r="AO29">
        <f t="shared" si="25"/>
        <v>1</v>
      </c>
      <c r="AP29" t="str">
        <f t="shared" si="25"/>
        <v/>
      </c>
      <c r="AQ29" t="str">
        <f t="shared" si="25"/>
        <v/>
      </c>
      <c r="AR29" t="str">
        <f t="shared" si="25"/>
        <v/>
      </c>
      <c r="AS29" t="str">
        <f t="shared" si="25"/>
        <v/>
      </c>
      <c r="AT29" t="str">
        <f t="shared" si="25"/>
        <v/>
      </c>
      <c r="AU29" t="str">
        <f t="shared" si="25"/>
        <v/>
      </c>
      <c r="AV29" t="str">
        <f t="shared" si="25"/>
        <v/>
      </c>
      <c r="AW29" t="str">
        <f t="shared" si="25"/>
        <v/>
      </c>
      <c r="AX29" t="str">
        <f t="shared" si="25"/>
        <v/>
      </c>
      <c r="AY29" t="str">
        <f t="shared" si="25"/>
        <v/>
      </c>
      <c r="AZ29" t="str">
        <f t="shared" si="25"/>
        <v/>
      </c>
      <c r="BA29" t="str">
        <f t="shared" si="26"/>
        <v/>
      </c>
      <c r="BB29" t="str">
        <f t="shared" si="26"/>
        <v/>
      </c>
      <c r="BC29" t="str">
        <f t="shared" si="26"/>
        <v/>
      </c>
      <c r="BD29" t="str">
        <f t="shared" si="26"/>
        <v/>
      </c>
      <c r="BE29" t="str">
        <f t="shared" si="26"/>
        <v/>
      </c>
      <c r="BF29" t="str">
        <f t="shared" si="26"/>
        <v/>
      </c>
      <c r="BG29" t="str">
        <f t="shared" si="26"/>
        <v/>
      </c>
      <c r="BH29" t="str">
        <f t="shared" si="26"/>
        <v/>
      </c>
      <c r="BI29" t="str">
        <f t="shared" si="26"/>
        <v/>
      </c>
      <c r="BJ29" t="str">
        <f t="shared" si="26"/>
        <v/>
      </c>
      <c r="BK29" t="str">
        <f t="shared" si="26"/>
        <v/>
      </c>
      <c r="BL29" t="str">
        <f t="shared" si="26"/>
        <v/>
      </c>
      <c r="BM29" t="str">
        <f t="shared" si="26"/>
        <v/>
      </c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</row>
    <row r="30" spans="1:104" ht="30.75" thickBot="1" x14ac:dyDescent="0.3">
      <c r="A30" s="33">
        <v>27</v>
      </c>
      <c r="B30" s="34" t="s">
        <v>7</v>
      </c>
      <c r="C30" s="35" t="s">
        <v>29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J30" s="3">
        <f>SUM(AJ31:AJ32)</f>
        <v>1</v>
      </c>
      <c r="AK30" s="3">
        <f t="shared" ref="AK30:BM30" si="28">SUM(AK31:AK32)</f>
        <v>0</v>
      </c>
      <c r="AL30" s="3">
        <f t="shared" si="28"/>
        <v>1</v>
      </c>
      <c r="AM30" s="3">
        <f t="shared" si="28"/>
        <v>0</v>
      </c>
      <c r="AN30" s="3">
        <f t="shared" si="28"/>
        <v>1</v>
      </c>
      <c r="AO30" s="3">
        <f t="shared" si="28"/>
        <v>1</v>
      </c>
      <c r="AP30" s="3">
        <f t="shared" si="28"/>
        <v>0</v>
      </c>
      <c r="AQ30" s="3">
        <f t="shared" si="28"/>
        <v>0</v>
      </c>
      <c r="AR30" s="3">
        <f t="shared" si="28"/>
        <v>0</v>
      </c>
      <c r="AS30" s="3">
        <f t="shared" si="28"/>
        <v>0</v>
      </c>
      <c r="AT30" s="3">
        <f t="shared" si="28"/>
        <v>0</v>
      </c>
      <c r="AU30" s="3">
        <f t="shared" si="28"/>
        <v>0</v>
      </c>
      <c r="AV30" s="3">
        <f t="shared" si="28"/>
        <v>0</v>
      </c>
      <c r="AW30" s="3">
        <f t="shared" si="28"/>
        <v>0</v>
      </c>
      <c r="AX30" s="3">
        <f t="shared" si="28"/>
        <v>0</v>
      </c>
      <c r="AY30" s="3">
        <f t="shared" si="28"/>
        <v>0</v>
      </c>
      <c r="AZ30" s="3">
        <f t="shared" si="28"/>
        <v>0</v>
      </c>
      <c r="BA30" s="3">
        <f t="shared" si="28"/>
        <v>0</v>
      </c>
      <c r="BB30" s="3">
        <f t="shared" si="28"/>
        <v>0</v>
      </c>
      <c r="BC30" s="3">
        <f t="shared" si="28"/>
        <v>0</v>
      </c>
      <c r="BD30" s="3">
        <f t="shared" si="28"/>
        <v>0</v>
      </c>
      <c r="BE30" s="3">
        <f t="shared" si="28"/>
        <v>0</v>
      </c>
      <c r="BF30" s="3">
        <f t="shared" si="28"/>
        <v>0</v>
      </c>
      <c r="BG30" s="3">
        <f t="shared" si="28"/>
        <v>0</v>
      </c>
      <c r="BH30" s="3">
        <f t="shared" si="28"/>
        <v>0</v>
      </c>
      <c r="BI30" s="3">
        <f t="shared" si="28"/>
        <v>0</v>
      </c>
      <c r="BJ30" s="3">
        <f t="shared" si="28"/>
        <v>0</v>
      </c>
      <c r="BK30" s="3">
        <f t="shared" si="28"/>
        <v>0</v>
      </c>
      <c r="BL30" s="3">
        <f t="shared" si="28"/>
        <v>0</v>
      </c>
      <c r="BM30" s="3">
        <f t="shared" si="28"/>
        <v>0</v>
      </c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</row>
    <row r="31" spans="1:104" x14ac:dyDescent="0.25">
      <c r="A31" s="10">
        <v>28</v>
      </c>
      <c r="B31" s="11" t="s">
        <v>7</v>
      </c>
      <c r="C31" s="12" t="s">
        <v>52</v>
      </c>
      <c r="D31" s="80" t="s">
        <v>100</v>
      </c>
      <c r="E31" s="82"/>
      <c r="F31" s="80" t="s">
        <v>100</v>
      </c>
      <c r="G31" s="80"/>
      <c r="H31" s="80" t="s">
        <v>100</v>
      </c>
      <c r="I31" s="80" t="s">
        <v>100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J31">
        <f>IF(ISBLANK(D31),"",1)</f>
        <v>1</v>
      </c>
      <c r="AK31" t="str">
        <f t="shared" ref="AK31:AZ32" si="29">IF(ISBLANK(E31),"",1)</f>
        <v/>
      </c>
      <c r="AL31">
        <f t="shared" si="29"/>
        <v>1</v>
      </c>
      <c r="AM31" t="str">
        <f t="shared" si="29"/>
        <v/>
      </c>
      <c r="AN31">
        <f t="shared" si="29"/>
        <v>1</v>
      </c>
      <c r="AO31">
        <f t="shared" si="29"/>
        <v>1</v>
      </c>
      <c r="AP31" t="str">
        <f t="shared" si="29"/>
        <v/>
      </c>
      <c r="AQ31" t="str">
        <f t="shared" si="29"/>
        <v/>
      </c>
      <c r="AR31" t="str">
        <f t="shared" si="29"/>
        <v/>
      </c>
      <c r="AS31" t="str">
        <f t="shared" si="29"/>
        <v/>
      </c>
      <c r="AT31" t="str">
        <f t="shared" si="29"/>
        <v/>
      </c>
      <c r="AU31" t="str">
        <f t="shared" si="29"/>
        <v/>
      </c>
      <c r="AV31" t="str">
        <f t="shared" si="29"/>
        <v/>
      </c>
      <c r="AW31" t="str">
        <f t="shared" si="29"/>
        <v/>
      </c>
      <c r="AX31" t="str">
        <f t="shared" si="29"/>
        <v/>
      </c>
      <c r="AY31" t="str">
        <f t="shared" si="29"/>
        <v/>
      </c>
      <c r="AZ31" t="str">
        <f t="shared" si="29"/>
        <v/>
      </c>
      <c r="BA31" t="str">
        <f t="shared" ref="BA31:BM32" si="30">IF(ISBLANK(U31),"",1)</f>
        <v/>
      </c>
      <c r="BB31" t="str">
        <f t="shared" si="30"/>
        <v/>
      </c>
      <c r="BC31" t="str">
        <f t="shared" si="30"/>
        <v/>
      </c>
      <c r="BD31" t="str">
        <f t="shared" si="30"/>
        <v/>
      </c>
      <c r="BE31" t="str">
        <f t="shared" si="30"/>
        <v/>
      </c>
      <c r="BF31" t="str">
        <f t="shared" si="30"/>
        <v/>
      </c>
      <c r="BG31" t="str">
        <f t="shared" si="30"/>
        <v/>
      </c>
      <c r="BH31" t="str">
        <f t="shared" si="30"/>
        <v/>
      </c>
      <c r="BI31" t="str">
        <f t="shared" si="30"/>
        <v/>
      </c>
      <c r="BJ31" t="str">
        <f t="shared" si="30"/>
        <v/>
      </c>
      <c r="BK31" t="str">
        <f t="shared" si="30"/>
        <v/>
      </c>
      <c r="BL31" t="str">
        <f t="shared" si="30"/>
        <v/>
      </c>
      <c r="BM31" t="str">
        <f t="shared" si="30"/>
        <v/>
      </c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</row>
    <row r="32" spans="1:104" ht="15.75" thickBot="1" x14ac:dyDescent="0.3">
      <c r="A32" s="10">
        <v>29</v>
      </c>
      <c r="B32" s="11" t="s">
        <v>7</v>
      </c>
      <c r="C32" s="12" t="s">
        <v>51</v>
      </c>
      <c r="D32" s="80"/>
      <c r="E32" s="8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J32" t="str">
        <f>IF(ISBLANK(D32),"",1)</f>
        <v/>
      </c>
      <c r="AK32" t="str">
        <f t="shared" si="29"/>
        <v/>
      </c>
      <c r="AL32" t="str">
        <f t="shared" si="29"/>
        <v/>
      </c>
      <c r="AM32" t="str">
        <f t="shared" si="29"/>
        <v/>
      </c>
      <c r="AN32" t="str">
        <f t="shared" si="29"/>
        <v/>
      </c>
      <c r="AO32" t="str">
        <f t="shared" si="29"/>
        <v/>
      </c>
      <c r="AP32" t="str">
        <f t="shared" si="29"/>
        <v/>
      </c>
      <c r="AQ32" t="str">
        <f t="shared" si="29"/>
        <v/>
      </c>
      <c r="AR32" t="str">
        <f t="shared" si="29"/>
        <v/>
      </c>
      <c r="AS32" t="str">
        <f t="shared" si="29"/>
        <v/>
      </c>
      <c r="AT32" t="str">
        <f t="shared" si="29"/>
        <v/>
      </c>
      <c r="AU32" t="str">
        <f t="shared" si="29"/>
        <v/>
      </c>
      <c r="AV32" t="str">
        <f t="shared" si="29"/>
        <v/>
      </c>
      <c r="AW32" t="str">
        <f t="shared" si="29"/>
        <v/>
      </c>
      <c r="AX32" t="str">
        <f t="shared" si="29"/>
        <v/>
      </c>
      <c r="AY32" t="str">
        <f t="shared" si="29"/>
        <v/>
      </c>
      <c r="AZ32" t="str">
        <f t="shared" si="29"/>
        <v/>
      </c>
      <c r="BA32" t="str">
        <f t="shared" si="30"/>
        <v/>
      </c>
      <c r="BB32" t="str">
        <f t="shared" si="30"/>
        <v/>
      </c>
      <c r="BC32" t="str">
        <f t="shared" si="30"/>
        <v/>
      </c>
      <c r="BD32" t="str">
        <f t="shared" si="30"/>
        <v/>
      </c>
      <c r="BE32" t="str">
        <f t="shared" si="30"/>
        <v/>
      </c>
      <c r="BF32" t="str">
        <f t="shared" si="30"/>
        <v/>
      </c>
      <c r="BG32" t="str">
        <f t="shared" si="30"/>
        <v/>
      </c>
      <c r="BH32" t="str">
        <f t="shared" si="30"/>
        <v/>
      </c>
      <c r="BI32" t="str">
        <f t="shared" si="30"/>
        <v/>
      </c>
      <c r="BJ32" t="str">
        <f t="shared" si="30"/>
        <v/>
      </c>
      <c r="BK32" t="str">
        <f t="shared" si="30"/>
        <v/>
      </c>
      <c r="BL32" t="str">
        <f t="shared" si="30"/>
        <v/>
      </c>
      <c r="BM32" t="str">
        <f t="shared" si="30"/>
        <v/>
      </c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</row>
    <row r="33" spans="1:128" ht="30.75" thickBot="1" x14ac:dyDescent="0.3">
      <c r="A33" s="33">
        <v>30</v>
      </c>
      <c r="B33" s="34" t="s">
        <v>7</v>
      </c>
      <c r="C33" s="38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  <c r="AJ33" s="3">
        <f>SUM(AJ34)</f>
        <v>1</v>
      </c>
      <c r="AK33" s="3">
        <f t="shared" ref="AK33:BM33" si="31">SUM(AK34)</f>
        <v>0</v>
      </c>
      <c r="AL33" s="3">
        <f t="shared" si="31"/>
        <v>1</v>
      </c>
      <c r="AM33" s="3">
        <f t="shared" si="31"/>
        <v>0</v>
      </c>
      <c r="AN33" s="3">
        <f t="shared" si="31"/>
        <v>1</v>
      </c>
      <c r="AO33" s="3">
        <f t="shared" si="31"/>
        <v>1</v>
      </c>
      <c r="AP33" s="3">
        <f t="shared" si="31"/>
        <v>0</v>
      </c>
      <c r="AQ33" s="3">
        <f t="shared" si="31"/>
        <v>0</v>
      </c>
      <c r="AR33" s="3">
        <f t="shared" si="31"/>
        <v>0</v>
      </c>
      <c r="AS33" s="3">
        <f t="shared" si="31"/>
        <v>0</v>
      </c>
      <c r="AT33" s="3">
        <f t="shared" si="31"/>
        <v>0</v>
      </c>
      <c r="AU33" s="3">
        <f t="shared" si="31"/>
        <v>0</v>
      </c>
      <c r="AV33" s="3">
        <f t="shared" si="31"/>
        <v>0</v>
      </c>
      <c r="AW33" s="3">
        <f t="shared" si="31"/>
        <v>0</v>
      </c>
      <c r="AX33" s="3">
        <f t="shared" si="31"/>
        <v>0</v>
      </c>
      <c r="AY33" s="3">
        <f t="shared" si="31"/>
        <v>0</v>
      </c>
      <c r="AZ33" s="3">
        <f t="shared" si="31"/>
        <v>0</v>
      </c>
      <c r="BA33" s="3">
        <f t="shared" si="31"/>
        <v>0</v>
      </c>
      <c r="BB33" s="3">
        <f t="shared" si="31"/>
        <v>0</v>
      </c>
      <c r="BC33" s="3">
        <f t="shared" si="31"/>
        <v>0</v>
      </c>
      <c r="BD33" s="3">
        <f t="shared" si="31"/>
        <v>0</v>
      </c>
      <c r="BE33" s="3">
        <f t="shared" si="31"/>
        <v>0</v>
      </c>
      <c r="BF33" s="3">
        <f t="shared" si="31"/>
        <v>0</v>
      </c>
      <c r="BG33" s="3">
        <f t="shared" si="31"/>
        <v>0</v>
      </c>
      <c r="BH33" s="3">
        <f t="shared" si="31"/>
        <v>0</v>
      </c>
      <c r="BI33" s="3">
        <f t="shared" si="31"/>
        <v>0</v>
      </c>
      <c r="BJ33" s="3">
        <f t="shared" si="31"/>
        <v>0</v>
      </c>
      <c r="BK33" s="3">
        <f t="shared" si="31"/>
        <v>0</v>
      </c>
      <c r="BL33" s="3">
        <f t="shared" si="31"/>
        <v>0</v>
      </c>
      <c r="BM33" s="3">
        <f t="shared" si="31"/>
        <v>0</v>
      </c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</row>
    <row r="34" spans="1:128" ht="15.75" thickBot="1" x14ac:dyDescent="0.3">
      <c r="A34" s="10">
        <v>31</v>
      </c>
      <c r="B34" s="11" t="s">
        <v>7</v>
      </c>
      <c r="C34" s="10" t="s">
        <v>50</v>
      </c>
      <c r="D34" s="80" t="s">
        <v>100</v>
      </c>
      <c r="E34" s="82"/>
      <c r="F34" s="80" t="s">
        <v>100</v>
      </c>
      <c r="G34" s="80"/>
      <c r="H34" s="80" t="s">
        <v>100</v>
      </c>
      <c r="I34" s="80" t="s">
        <v>100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J34">
        <f>IF(ISBLANK(D34),"",1)</f>
        <v>1</v>
      </c>
      <c r="AK34" t="str">
        <f t="shared" ref="AK34:BM34" si="32">IF(ISBLANK(E34),"",1)</f>
        <v/>
      </c>
      <c r="AL34">
        <f t="shared" si="32"/>
        <v>1</v>
      </c>
      <c r="AM34" t="str">
        <f t="shared" si="32"/>
        <v/>
      </c>
      <c r="AN34">
        <f t="shared" si="32"/>
        <v>1</v>
      </c>
      <c r="AO34">
        <f t="shared" si="32"/>
        <v>1</v>
      </c>
      <c r="AP34" t="str">
        <f t="shared" si="32"/>
        <v/>
      </c>
      <c r="AQ34" t="str">
        <f t="shared" si="32"/>
        <v/>
      </c>
      <c r="AR34" t="str">
        <f t="shared" si="32"/>
        <v/>
      </c>
      <c r="AS34" t="str">
        <f t="shared" si="32"/>
        <v/>
      </c>
      <c r="AT34" t="str">
        <f t="shared" si="32"/>
        <v/>
      </c>
      <c r="AU34" t="str">
        <f t="shared" si="32"/>
        <v/>
      </c>
      <c r="AV34" t="str">
        <f t="shared" si="32"/>
        <v/>
      </c>
      <c r="AW34" t="str">
        <f t="shared" si="32"/>
        <v/>
      </c>
      <c r="AX34" t="str">
        <f t="shared" si="32"/>
        <v/>
      </c>
      <c r="AY34" t="str">
        <f t="shared" si="32"/>
        <v/>
      </c>
      <c r="AZ34" t="str">
        <f t="shared" si="32"/>
        <v/>
      </c>
      <c r="BA34" t="str">
        <f t="shared" si="32"/>
        <v/>
      </c>
      <c r="BB34" t="str">
        <f t="shared" si="32"/>
        <v/>
      </c>
      <c r="BC34" t="str">
        <f t="shared" si="32"/>
        <v/>
      </c>
      <c r="BD34" t="str">
        <f t="shared" si="32"/>
        <v/>
      </c>
      <c r="BE34" t="str">
        <f t="shared" si="32"/>
        <v/>
      </c>
      <c r="BF34" t="str">
        <f t="shared" si="32"/>
        <v/>
      </c>
      <c r="BG34" t="str">
        <f t="shared" si="32"/>
        <v/>
      </c>
      <c r="BH34" t="str">
        <f t="shared" si="32"/>
        <v/>
      </c>
      <c r="BI34" t="str">
        <f t="shared" si="32"/>
        <v/>
      </c>
      <c r="BJ34" t="str">
        <f t="shared" si="32"/>
        <v/>
      </c>
      <c r="BK34" t="str">
        <f t="shared" si="32"/>
        <v/>
      </c>
      <c r="BL34" t="str">
        <f t="shared" si="32"/>
        <v/>
      </c>
      <c r="BM34" t="str">
        <f t="shared" si="32"/>
        <v/>
      </c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</row>
    <row r="35" spans="1:128" ht="15.75" thickBot="1" x14ac:dyDescent="0.3">
      <c r="A35" s="39">
        <v>32</v>
      </c>
      <c r="B35" s="40" t="s">
        <v>7</v>
      </c>
      <c r="C35" s="41" t="s">
        <v>31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  <c r="AJ35" s="3">
        <f>SUM(AJ36)</f>
        <v>1</v>
      </c>
      <c r="AK35" s="3">
        <f t="shared" ref="AK35:BM35" si="33">SUM(AK36)</f>
        <v>1</v>
      </c>
      <c r="AL35" s="3">
        <f t="shared" si="33"/>
        <v>1</v>
      </c>
      <c r="AM35" s="3">
        <f t="shared" si="33"/>
        <v>1</v>
      </c>
      <c r="AN35" s="3">
        <f t="shared" si="33"/>
        <v>1</v>
      </c>
      <c r="AO35" s="3">
        <f t="shared" si="33"/>
        <v>1</v>
      </c>
      <c r="AP35" s="3">
        <f t="shared" si="33"/>
        <v>0</v>
      </c>
      <c r="AQ35" s="3">
        <f t="shared" si="33"/>
        <v>0</v>
      </c>
      <c r="AR35" s="3">
        <f t="shared" si="33"/>
        <v>0</v>
      </c>
      <c r="AS35" s="3">
        <f t="shared" si="33"/>
        <v>0</v>
      </c>
      <c r="AT35" s="3">
        <f t="shared" si="33"/>
        <v>0</v>
      </c>
      <c r="AU35" s="3">
        <f t="shared" si="33"/>
        <v>0</v>
      </c>
      <c r="AV35" s="3">
        <f t="shared" si="33"/>
        <v>0</v>
      </c>
      <c r="AW35" s="3">
        <f t="shared" si="33"/>
        <v>0</v>
      </c>
      <c r="AX35" s="3">
        <f t="shared" si="33"/>
        <v>0</v>
      </c>
      <c r="AY35" s="3">
        <f t="shared" si="33"/>
        <v>0</v>
      </c>
      <c r="AZ35" s="3">
        <f t="shared" si="33"/>
        <v>0</v>
      </c>
      <c r="BA35" s="3">
        <f t="shared" si="33"/>
        <v>0</v>
      </c>
      <c r="BB35" s="3">
        <f t="shared" si="33"/>
        <v>0</v>
      </c>
      <c r="BC35" s="3">
        <f t="shared" si="33"/>
        <v>0</v>
      </c>
      <c r="BD35" s="3">
        <f t="shared" si="33"/>
        <v>0</v>
      </c>
      <c r="BE35" s="3">
        <f t="shared" si="33"/>
        <v>0</v>
      </c>
      <c r="BF35" s="3">
        <f t="shared" si="33"/>
        <v>0</v>
      </c>
      <c r="BG35" s="3">
        <f t="shared" si="33"/>
        <v>0</v>
      </c>
      <c r="BH35" s="3">
        <f t="shared" si="33"/>
        <v>0</v>
      </c>
      <c r="BI35" s="3">
        <f t="shared" si="33"/>
        <v>0</v>
      </c>
      <c r="BJ35" s="3">
        <f t="shared" si="33"/>
        <v>0</v>
      </c>
      <c r="BK35" s="3">
        <f t="shared" si="33"/>
        <v>0</v>
      </c>
      <c r="BL35" s="3">
        <f t="shared" si="33"/>
        <v>0</v>
      </c>
      <c r="BM35" s="3">
        <f t="shared" si="33"/>
        <v>0</v>
      </c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</row>
    <row r="36" spans="1:128" ht="15.75" thickBot="1" x14ac:dyDescent="0.3">
      <c r="A36" s="10">
        <v>33</v>
      </c>
      <c r="B36" s="11" t="s">
        <v>7</v>
      </c>
      <c r="C36" s="12" t="s">
        <v>49</v>
      </c>
      <c r="D36" s="80" t="s">
        <v>100</v>
      </c>
      <c r="E36" s="82" t="s">
        <v>100</v>
      </c>
      <c r="F36" s="80" t="s">
        <v>100</v>
      </c>
      <c r="G36" s="80" t="s">
        <v>100</v>
      </c>
      <c r="H36" s="80" t="s">
        <v>100</v>
      </c>
      <c r="I36" s="80" t="s">
        <v>100</v>
      </c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J36">
        <f>IF(ISBLANK(D36),"",1)</f>
        <v>1</v>
      </c>
      <c r="AK36">
        <f t="shared" ref="AK36:BM36" si="34">IF(ISBLANK(E36),"",1)</f>
        <v>1</v>
      </c>
      <c r="AL36">
        <f t="shared" si="34"/>
        <v>1</v>
      </c>
      <c r="AM36">
        <f t="shared" si="34"/>
        <v>1</v>
      </c>
      <c r="AN36">
        <f t="shared" si="34"/>
        <v>1</v>
      </c>
      <c r="AO36">
        <f t="shared" si="34"/>
        <v>1</v>
      </c>
      <c r="AP36" t="str">
        <f t="shared" si="34"/>
        <v/>
      </c>
      <c r="AQ36" t="str">
        <f t="shared" si="34"/>
        <v/>
      </c>
      <c r="AR36" t="str">
        <f t="shared" si="34"/>
        <v/>
      </c>
      <c r="AS36" t="str">
        <f t="shared" si="34"/>
        <v/>
      </c>
      <c r="AT36" t="str">
        <f t="shared" si="34"/>
        <v/>
      </c>
      <c r="AU36" t="str">
        <f t="shared" si="34"/>
        <v/>
      </c>
      <c r="AV36" t="str">
        <f t="shared" si="34"/>
        <v/>
      </c>
      <c r="AW36" t="str">
        <f t="shared" si="34"/>
        <v/>
      </c>
      <c r="AX36" t="str">
        <f t="shared" si="34"/>
        <v/>
      </c>
      <c r="AY36" t="str">
        <f t="shared" si="34"/>
        <v/>
      </c>
      <c r="AZ36" t="str">
        <f t="shared" si="34"/>
        <v/>
      </c>
      <c r="BA36" t="str">
        <f t="shared" si="34"/>
        <v/>
      </c>
      <c r="BB36" t="str">
        <f t="shared" si="34"/>
        <v/>
      </c>
      <c r="BC36" t="str">
        <f t="shared" si="34"/>
        <v/>
      </c>
      <c r="BD36" t="str">
        <f t="shared" si="34"/>
        <v/>
      </c>
      <c r="BE36" t="str">
        <f t="shared" si="34"/>
        <v/>
      </c>
      <c r="BF36" t="str">
        <f t="shared" si="34"/>
        <v/>
      </c>
      <c r="BG36" t="str">
        <f t="shared" si="34"/>
        <v/>
      </c>
      <c r="BH36" t="str">
        <f t="shared" si="34"/>
        <v/>
      </c>
      <c r="BI36" t="str">
        <f t="shared" si="34"/>
        <v/>
      </c>
      <c r="BJ36" t="str">
        <f t="shared" si="34"/>
        <v/>
      </c>
      <c r="BK36" t="str">
        <f t="shared" si="34"/>
        <v/>
      </c>
      <c r="BL36" t="str">
        <f t="shared" si="34"/>
        <v/>
      </c>
      <c r="BM36" t="str">
        <f t="shared" si="34"/>
        <v/>
      </c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</row>
    <row r="37" spans="1:128" ht="15.75" thickBot="1" x14ac:dyDescent="0.3">
      <c r="A37" s="39">
        <v>34</v>
      </c>
      <c r="B37" s="40" t="s">
        <v>7</v>
      </c>
      <c r="C37" s="41" t="s">
        <v>32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J37" s="3">
        <f>SUM(AJ38:AJ40)</f>
        <v>3</v>
      </c>
      <c r="AK37" s="3">
        <f t="shared" ref="AK37:BM37" si="35">SUM(AK38:AK40)</f>
        <v>3</v>
      </c>
      <c r="AL37" s="3">
        <f t="shared" si="35"/>
        <v>3</v>
      </c>
      <c r="AM37" s="3">
        <f t="shared" si="35"/>
        <v>0</v>
      </c>
      <c r="AN37" s="3">
        <f t="shared" si="35"/>
        <v>3</v>
      </c>
      <c r="AO37" s="3">
        <f t="shared" si="35"/>
        <v>3</v>
      </c>
      <c r="AP37" s="3">
        <f t="shared" si="35"/>
        <v>0</v>
      </c>
      <c r="AQ37" s="3">
        <f t="shared" si="35"/>
        <v>0</v>
      </c>
      <c r="AR37" s="3">
        <f t="shared" si="35"/>
        <v>0</v>
      </c>
      <c r="AS37" s="3">
        <f t="shared" si="35"/>
        <v>0</v>
      </c>
      <c r="AT37" s="3">
        <f t="shared" si="35"/>
        <v>0</v>
      </c>
      <c r="AU37" s="3">
        <f t="shared" si="35"/>
        <v>0</v>
      </c>
      <c r="AV37" s="3">
        <f t="shared" si="35"/>
        <v>0</v>
      </c>
      <c r="AW37" s="3">
        <f t="shared" si="35"/>
        <v>0</v>
      </c>
      <c r="AX37" s="3">
        <f t="shared" si="35"/>
        <v>0</v>
      </c>
      <c r="AY37" s="3">
        <f t="shared" si="35"/>
        <v>0</v>
      </c>
      <c r="AZ37" s="3">
        <f t="shared" si="35"/>
        <v>0</v>
      </c>
      <c r="BA37" s="3">
        <f t="shared" si="35"/>
        <v>0</v>
      </c>
      <c r="BB37" s="3">
        <f t="shared" si="35"/>
        <v>0</v>
      </c>
      <c r="BC37" s="3">
        <f t="shared" si="35"/>
        <v>0</v>
      </c>
      <c r="BD37" s="3">
        <f t="shared" si="35"/>
        <v>0</v>
      </c>
      <c r="BE37" s="3">
        <f t="shared" si="35"/>
        <v>0</v>
      </c>
      <c r="BF37" s="3">
        <f t="shared" si="35"/>
        <v>0</v>
      </c>
      <c r="BG37" s="3">
        <f t="shared" si="35"/>
        <v>0</v>
      </c>
      <c r="BH37" s="3">
        <f t="shared" si="35"/>
        <v>0</v>
      </c>
      <c r="BI37" s="3">
        <f t="shared" si="35"/>
        <v>0</v>
      </c>
      <c r="BJ37" s="3">
        <f t="shared" si="35"/>
        <v>0</v>
      </c>
      <c r="BK37" s="3">
        <f t="shared" si="35"/>
        <v>0</v>
      </c>
      <c r="BL37" s="3">
        <f t="shared" si="35"/>
        <v>0</v>
      </c>
      <c r="BM37" s="3">
        <f t="shared" si="35"/>
        <v>0</v>
      </c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</row>
    <row r="38" spans="1:128" ht="15.75" customHeight="1" x14ac:dyDescent="0.25">
      <c r="A38" s="10">
        <v>35</v>
      </c>
      <c r="B38" s="11" t="s">
        <v>7</v>
      </c>
      <c r="C38" s="15" t="s">
        <v>46</v>
      </c>
      <c r="D38" s="82" t="s">
        <v>100</v>
      </c>
      <c r="E38" s="82" t="s">
        <v>100</v>
      </c>
      <c r="F38" s="82" t="s">
        <v>100</v>
      </c>
      <c r="G38" s="82"/>
      <c r="H38" s="82" t="s">
        <v>100</v>
      </c>
      <c r="I38" s="82" t="s">
        <v>100</v>
      </c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J38">
        <f>IF(ISBLANK(D38),"",1)</f>
        <v>1</v>
      </c>
      <c r="AK38">
        <f t="shared" ref="AK38:AZ40" si="36">IF(ISBLANK(E38),"",1)</f>
        <v>1</v>
      </c>
      <c r="AL38">
        <f t="shared" si="36"/>
        <v>1</v>
      </c>
      <c r="AM38" t="str">
        <f t="shared" si="36"/>
        <v/>
      </c>
      <c r="AN38">
        <f t="shared" si="36"/>
        <v>1</v>
      </c>
      <c r="AO38">
        <f t="shared" si="36"/>
        <v>1</v>
      </c>
      <c r="AP38" t="str">
        <f t="shared" si="36"/>
        <v/>
      </c>
      <c r="AQ38" t="str">
        <f t="shared" si="36"/>
        <v/>
      </c>
      <c r="AR38" t="str">
        <f t="shared" si="36"/>
        <v/>
      </c>
      <c r="AS38" t="str">
        <f t="shared" si="36"/>
        <v/>
      </c>
      <c r="AT38" t="str">
        <f t="shared" si="36"/>
        <v/>
      </c>
      <c r="AU38" t="str">
        <f t="shared" si="36"/>
        <v/>
      </c>
      <c r="AV38" t="str">
        <f t="shared" si="36"/>
        <v/>
      </c>
      <c r="AW38" t="str">
        <f t="shared" si="36"/>
        <v/>
      </c>
      <c r="AX38" t="str">
        <f t="shared" si="36"/>
        <v/>
      </c>
      <c r="AY38" t="str">
        <f t="shared" si="36"/>
        <v/>
      </c>
      <c r="AZ38" t="str">
        <f t="shared" si="36"/>
        <v/>
      </c>
      <c r="BA38" t="str">
        <f t="shared" ref="BA38:BM40" si="37">IF(ISBLANK(U38),"",1)</f>
        <v/>
      </c>
      <c r="BB38" t="str">
        <f t="shared" si="37"/>
        <v/>
      </c>
      <c r="BC38" t="str">
        <f t="shared" si="37"/>
        <v/>
      </c>
      <c r="BD38" t="str">
        <f t="shared" si="37"/>
        <v/>
      </c>
      <c r="BE38" t="str">
        <f t="shared" si="37"/>
        <v/>
      </c>
      <c r="BF38" t="str">
        <f t="shared" si="37"/>
        <v/>
      </c>
      <c r="BG38" t="str">
        <f t="shared" si="37"/>
        <v/>
      </c>
      <c r="BH38" t="str">
        <f t="shared" si="37"/>
        <v/>
      </c>
      <c r="BI38" t="str">
        <f t="shared" si="37"/>
        <v/>
      </c>
      <c r="BJ38" t="str">
        <f t="shared" si="37"/>
        <v/>
      </c>
      <c r="BK38" t="str">
        <f t="shared" si="37"/>
        <v/>
      </c>
      <c r="BL38" t="str">
        <f t="shared" si="37"/>
        <v/>
      </c>
      <c r="BM38" t="str">
        <f t="shared" si="37"/>
        <v/>
      </c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</row>
    <row r="39" spans="1:128" x14ac:dyDescent="0.25">
      <c r="A39" s="10">
        <v>36</v>
      </c>
      <c r="B39" s="11" t="s">
        <v>7</v>
      </c>
      <c r="C39" s="12" t="s">
        <v>47</v>
      </c>
      <c r="D39" s="82" t="s">
        <v>100</v>
      </c>
      <c r="E39" s="82" t="s">
        <v>100</v>
      </c>
      <c r="F39" s="82" t="s">
        <v>100</v>
      </c>
      <c r="G39" s="82"/>
      <c r="H39" s="82" t="s">
        <v>100</v>
      </c>
      <c r="I39" s="82" t="s">
        <v>100</v>
      </c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J39">
        <f t="shared" ref="AJ39:AJ40" si="38">IF(ISBLANK(D39),"",1)</f>
        <v>1</v>
      </c>
      <c r="AK39">
        <f t="shared" si="36"/>
        <v>1</v>
      </c>
      <c r="AL39">
        <f t="shared" si="36"/>
        <v>1</v>
      </c>
      <c r="AM39" t="str">
        <f t="shared" si="36"/>
        <v/>
      </c>
      <c r="AN39">
        <f t="shared" si="36"/>
        <v>1</v>
      </c>
      <c r="AO39">
        <f t="shared" si="36"/>
        <v>1</v>
      </c>
      <c r="AP39" t="str">
        <f t="shared" si="36"/>
        <v/>
      </c>
      <c r="AQ39" t="str">
        <f t="shared" si="36"/>
        <v/>
      </c>
      <c r="AR39" t="str">
        <f t="shared" si="36"/>
        <v/>
      </c>
      <c r="AS39" t="str">
        <f t="shared" si="36"/>
        <v/>
      </c>
      <c r="AT39" t="str">
        <f t="shared" si="36"/>
        <v/>
      </c>
      <c r="AU39" t="str">
        <f t="shared" si="36"/>
        <v/>
      </c>
      <c r="AV39" t="str">
        <f t="shared" si="36"/>
        <v/>
      </c>
      <c r="AW39" t="str">
        <f t="shared" si="36"/>
        <v/>
      </c>
      <c r="AX39" t="str">
        <f t="shared" si="36"/>
        <v/>
      </c>
      <c r="AY39" t="str">
        <f t="shared" si="36"/>
        <v/>
      </c>
      <c r="AZ39" t="str">
        <f t="shared" si="36"/>
        <v/>
      </c>
      <c r="BA39" t="str">
        <f t="shared" si="37"/>
        <v/>
      </c>
      <c r="BB39" t="str">
        <f t="shared" si="37"/>
        <v/>
      </c>
      <c r="BC39" t="str">
        <f t="shared" si="37"/>
        <v/>
      </c>
      <c r="BD39" t="str">
        <f t="shared" si="37"/>
        <v/>
      </c>
      <c r="BE39" t="str">
        <f t="shared" si="37"/>
        <v/>
      </c>
      <c r="BF39" t="str">
        <f t="shared" si="37"/>
        <v/>
      </c>
      <c r="BG39" t="str">
        <f t="shared" si="37"/>
        <v/>
      </c>
      <c r="BH39" t="str">
        <f t="shared" si="37"/>
        <v/>
      </c>
      <c r="BI39" t="str">
        <f t="shared" si="37"/>
        <v/>
      </c>
      <c r="BJ39" t="str">
        <f t="shared" si="37"/>
        <v/>
      </c>
      <c r="BK39" t="str">
        <f t="shared" si="37"/>
        <v/>
      </c>
      <c r="BL39" t="str">
        <f t="shared" si="37"/>
        <v/>
      </c>
      <c r="BM39" t="str">
        <f t="shared" si="37"/>
        <v/>
      </c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</row>
    <row r="40" spans="1:128" ht="15.75" thickBot="1" x14ac:dyDescent="0.3">
      <c r="A40" s="10">
        <v>37</v>
      </c>
      <c r="B40" s="11" t="s">
        <v>7</v>
      </c>
      <c r="C40" s="12" t="s">
        <v>48</v>
      </c>
      <c r="D40" s="82" t="s">
        <v>100</v>
      </c>
      <c r="E40" s="82" t="s">
        <v>100</v>
      </c>
      <c r="F40" s="82" t="s">
        <v>100</v>
      </c>
      <c r="G40" s="82"/>
      <c r="H40" s="82" t="s">
        <v>100</v>
      </c>
      <c r="I40" s="82" t="s">
        <v>100</v>
      </c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J40">
        <f t="shared" si="38"/>
        <v>1</v>
      </c>
      <c r="AK40">
        <f t="shared" si="36"/>
        <v>1</v>
      </c>
      <c r="AL40">
        <f t="shared" si="36"/>
        <v>1</v>
      </c>
      <c r="AM40" t="str">
        <f t="shared" si="36"/>
        <v/>
      </c>
      <c r="AN40">
        <f t="shared" si="36"/>
        <v>1</v>
      </c>
      <c r="AO40">
        <f t="shared" si="36"/>
        <v>1</v>
      </c>
      <c r="AP40" t="str">
        <f t="shared" si="36"/>
        <v/>
      </c>
      <c r="AQ40" t="str">
        <f t="shared" si="36"/>
        <v/>
      </c>
      <c r="AR40" t="str">
        <f t="shared" si="36"/>
        <v/>
      </c>
      <c r="AS40" t="str">
        <f t="shared" si="36"/>
        <v/>
      </c>
      <c r="AT40" t="str">
        <f t="shared" si="36"/>
        <v/>
      </c>
      <c r="AU40" t="str">
        <f t="shared" si="36"/>
        <v/>
      </c>
      <c r="AV40" t="str">
        <f t="shared" si="36"/>
        <v/>
      </c>
      <c r="AW40" t="str">
        <f t="shared" si="36"/>
        <v/>
      </c>
      <c r="AX40" t="str">
        <f t="shared" si="36"/>
        <v/>
      </c>
      <c r="AY40" t="str">
        <f t="shared" si="36"/>
        <v/>
      </c>
      <c r="AZ40" t="str">
        <f t="shared" si="36"/>
        <v/>
      </c>
      <c r="BA40" t="str">
        <f t="shared" si="37"/>
        <v/>
      </c>
      <c r="BB40" t="str">
        <f t="shared" si="37"/>
        <v/>
      </c>
      <c r="BC40" t="str">
        <f t="shared" si="37"/>
        <v/>
      </c>
      <c r="BD40" t="str">
        <f t="shared" si="37"/>
        <v/>
      </c>
      <c r="BE40" t="str">
        <f t="shared" si="37"/>
        <v/>
      </c>
      <c r="BF40" t="str">
        <f t="shared" si="37"/>
        <v/>
      </c>
      <c r="BG40" t="str">
        <f t="shared" si="37"/>
        <v/>
      </c>
      <c r="BH40" t="str">
        <f t="shared" si="37"/>
        <v/>
      </c>
      <c r="BI40" t="str">
        <f t="shared" si="37"/>
        <v/>
      </c>
      <c r="BJ40" t="str">
        <f t="shared" si="37"/>
        <v/>
      </c>
      <c r="BK40" t="str">
        <f t="shared" si="37"/>
        <v/>
      </c>
      <c r="BL40" t="str">
        <f t="shared" si="37"/>
        <v/>
      </c>
      <c r="BM40" t="str">
        <f t="shared" si="37"/>
        <v/>
      </c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</row>
    <row r="41" spans="1:128" ht="15.75" thickBot="1" x14ac:dyDescent="0.3">
      <c r="A41" s="39">
        <v>38</v>
      </c>
      <c r="B41" s="40" t="s">
        <v>7</v>
      </c>
      <c r="C41" s="41" t="s">
        <v>33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7"/>
      <c r="AJ41" s="3">
        <f>SUM(AJ42)</f>
        <v>1</v>
      </c>
      <c r="AK41" s="3">
        <f t="shared" ref="AK41:BM41" si="39">SUM(AK42)</f>
        <v>1</v>
      </c>
      <c r="AL41" s="3">
        <f t="shared" si="39"/>
        <v>1</v>
      </c>
      <c r="AM41" s="3">
        <f t="shared" si="39"/>
        <v>1</v>
      </c>
      <c r="AN41" s="3">
        <f t="shared" si="39"/>
        <v>1</v>
      </c>
      <c r="AO41" s="3">
        <f t="shared" si="39"/>
        <v>1</v>
      </c>
      <c r="AP41" s="3">
        <f t="shared" si="39"/>
        <v>0</v>
      </c>
      <c r="AQ41" s="3">
        <f t="shared" si="39"/>
        <v>0</v>
      </c>
      <c r="AR41" s="3">
        <f t="shared" si="39"/>
        <v>0</v>
      </c>
      <c r="AS41" s="3">
        <f t="shared" si="39"/>
        <v>0</v>
      </c>
      <c r="AT41" s="3">
        <f t="shared" si="39"/>
        <v>0</v>
      </c>
      <c r="AU41" s="3">
        <f t="shared" si="39"/>
        <v>0</v>
      </c>
      <c r="AV41" s="3">
        <f t="shared" si="39"/>
        <v>0</v>
      </c>
      <c r="AW41" s="3">
        <f t="shared" si="39"/>
        <v>0</v>
      </c>
      <c r="AX41" s="3">
        <f t="shared" si="39"/>
        <v>0</v>
      </c>
      <c r="AY41" s="3">
        <f t="shared" si="39"/>
        <v>0</v>
      </c>
      <c r="AZ41" s="3">
        <f t="shared" si="39"/>
        <v>0</v>
      </c>
      <c r="BA41" s="3">
        <f t="shared" si="39"/>
        <v>0</v>
      </c>
      <c r="BB41" s="3">
        <f t="shared" si="39"/>
        <v>0</v>
      </c>
      <c r="BC41" s="3">
        <f t="shared" si="39"/>
        <v>0</v>
      </c>
      <c r="BD41" s="3">
        <f t="shared" si="39"/>
        <v>0</v>
      </c>
      <c r="BE41" s="3">
        <f t="shared" si="39"/>
        <v>0</v>
      </c>
      <c r="BF41" s="3">
        <f t="shared" si="39"/>
        <v>0</v>
      </c>
      <c r="BG41" s="3">
        <f t="shared" si="39"/>
        <v>0</v>
      </c>
      <c r="BH41" s="3">
        <f t="shared" si="39"/>
        <v>0</v>
      </c>
      <c r="BI41" s="3">
        <f t="shared" si="39"/>
        <v>0</v>
      </c>
      <c r="BJ41" s="3">
        <f t="shared" si="39"/>
        <v>0</v>
      </c>
      <c r="BK41" s="3">
        <f t="shared" si="39"/>
        <v>0</v>
      </c>
      <c r="BL41" s="3">
        <f t="shared" si="39"/>
        <v>0</v>
      </c>
      <c r="BM41" s="3">
        <f t="shared" si="39"/>
        <v>0</v>
      </c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</row>
    <row r="42" spans="1:128" ht="15.75" thickBot="1" x14ac:dyDescent="0.3">
      <c r="A42" s="10">
        <v>39</v>
      </c>
      <c r="B42" s="11" t="s">
        <v>7</v>
      </c>
      <c r="C42" s="12" t="s">
        <v>45</v>
      </c>
      <c r="D42" s="80" t="s">
        <v>100</v>
      </c>
      <c r="E42" s="82" t="s">
        <v>100</v>
      </c>
      <c r="F42" s="80" t="s">
        <v>100</v>
      </c>
      <c r="G42" s="80" t="s">
        <v>100</v>
      </c>
      <c r="H42" s="80" t="s">
        <v>100</v>
      </c>
      <c r="I42" s="80" t="s">
        <v>100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J42">
        <f>IF(ISBLANK(D42),"",1)</f>
        <v>1</v>
      </c>
      <c r="AK42">
        <f t="shared" ref="AK42:BM42" si="40">IF(ISBLANK(E42),"",1)</f>
        <v>1</v>
      </c>
      <c r="AL42">
        <f t="shared" si="40"/>
        <v>1</v>
      </c>
      <c r="AM42">
        <f t="shared" si="40"/>
        <v>1</v>
      </c>
      <c r="AN42">
        <f t="shared" si="40"/>
        <v>1</v>
      </c>
      <c r="AO42">
        <f t="shared" si="40"/>
        <v>1</v>
      </c>
      <c r="AP42" t="str">
        <f t="shared" si="40"/>
        <v/>
      </c>
      <c r="AQ42" t="str">
        <f t="shared" si="40"/>
        <v/>
      </c>
      <c r="AR42" t="str">
        <f t="shared" si="40"/>
        <v/>
      </c>
      <c r="AS42" t="str">
        <f t="shared" si="40"/>
        <v/>
      </c>
      <c r="AT42" t="str">
        <f t="shared" si="40"/>
        <v/>
      </c>
      <c r="AU42" t="str">
        <f t="shared" si="40"/>
        <v/>
      </c>
      <c r="AV42" t="str">
        <f t="shared" si="40"/>
        <v/>
      </c>
      <c r="AW42" t="str">
        <f t="shared" si="40"/>
        <v/>
      </c>
      <c r="AX42" t="str">
        <f t="shared" si="40"/>
        <v/>
      </c>
      <c r="AY42" t="str">
        <f t="shared" si="40"/>
        <v/>
      </c>
      <c r="AZ42" t="str">
        <f t="shared" si="40"/>
        <v/>
      </c>
      <c r="BA42" t="str">
        <f t="shared" si="40"/>
        <v/>
      </c>
      <c r="BB42" t="str">
        <f t="shared" si="40"/>
        <v/>
      </c>
      <c r="BC42" t="str">
        <f t="shared" si="40"/>
        <v/>
      </c>
      <c r="BD42" t="str">
        <f t="shared" si="40"/>
        <v/>
      </c>
      <c r="BE42" t="str">
        <f t="shared" si="40"/>
        <v/>
      </c>
      <c r="BF42" t="str">
        <f t="shared" si="40"/>
        <v/>
      </c>
      <c r="BG42" t="str">
        <f t="shared" si="40"/>
        <v/>
      </c>
      <c r="BH42" t="str">
        <f t="shared" si="40"/>
        <v/>
      </c>
      <c r="BI42" t="str">
        <f t="shared" si="40"/>
        <v/>
      </c>
      <c r="BJ42" t="str">
        <f t="shared" si="40"/>
        <v/>
      </c>
      <c r="BK42" t="str">
        <f t="shared" si="40"/>
        <v/>
      </c>
      <c r="BL42" t="str">
        <f t="shared" si="40"/>
        <v/>
      </c>
      <c r="BM42" t="str">
        <f t="shared" si="40"/>
        <v/>
      </c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</row>
    <row r="43" spans="1:128" ht="15.75" thickBot="1" x14ac:dyDescent="0.3">
      <c r="A43" s="39">
        <v>40</v>
      </c>
      <c r="B43" s="40" t="s">
        <v>7</v>
      </c>
      <c r="C43" s="41" t="s">
        <v>34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  <c r="AJ43" s="3">
        <f>SUM(AJ44)</f>
        <v>0</v>
      </c>
      <c r="AK43" s="3">
        <f t="shared" ref="AK43:BM43" si="41">SUM(AK44)</f>
        <v>1</v>
      </c>
      <c r="AL43" s="3">
        <f t="shared" si="41"/>
        <v>0</v>
      </c>
      <c r="AM43" s="3">
        <f t="shared" si="41"/>
        <v>1</v>
      </c>
      <c r="AN43" s="3">
        <f t="shared" si="41"/>
        <v>0</v>
      </c>
      <c r="AO43" s="3">
        <f t="shared" si="41"/>
        <v>1</v>
      </c>
      <c r="AP43" s="3">
        <f t="shared" si="41"/>
        <v>0</v>
      </c>
      <c r="AQ43" s="3">
        <f t="shared" si="41"/>
        <v>0</v>
      </c>
      <c r="AR43" s="3">
        <f t="shared" si="41"/>
        <v>0</v>
      </c>
      <c r="AS43" s="3">
        <f t="shared" si="41"/>
        <v>0</v>
      </c>
      <c r="AT43" s="3">
        <f t="shared" si="41"/>
        <v>0</v>
      </c>
      <c r="AU43" s="3">
        <f t="shared" si="41"/>
        <v>0</v>
      </c>
      <c r="AV43" s="3">
        <f t="shared" si="41"/>
        <v>0</v>
      </c>
      <c r="AW43" s="3">
        <f t="shared" si="41"/>
        <v>0</v>
      </c>
      <c r="AX43" s="3">
        <f t="shared" si="41"/>
        <v>0</v>
      </c>
      <c r="AY43" s="3">
        <f t="shared" si="41"/>
        <v>0</v>
      </c>
      <c r="AZ43" s="3">
        <f t="shared" si="41"/>
        <v>0</v>
      </c>
      <c r="BA43" s="3">
        <f t="shared" si="41"/>
        <v>0</v>
      </c>
      <c r="BB43" s="3">
        <f t="shared" si="41"/>
        <v>0</v>
      </c>
      <c r="BC43" s="3">
        <f t="shared" si="41"/>
        <v>0</v>
      </c>
      <c r="BD43" s="3">
        <f t="shared" si="41"/>
        <v>0</v>
      </c>
      <c r="BE43" s="3">
        <f t="shared" si="41"/>
        <v>0</v>
      </c>
      <c r="BF43" s="3">
        <f t="shared" si="41"/>
        <v>0</v>
      </c>
      <c r="BG43" s="3">
        <f t="shared" si="41"/>
        <v>0</v>
      </c>
      <c r="BH43" s="3">
        <f t="shared" si="41"/>
        <v>0</v>
      </c>
      <c r="BI43" s="3">
        <f t="shared" si="41"/>
        <v>0</v>
      </c>
      <c r="BJ43" s="3">
        <f t="shared" si="41"/>
        <v>0</v>
      </c>
      <c r="BK43" s="3">
        <f t="shared" si="41"/>
        <v>0</v>
      </c>
      <c r="BL43" s="3">
        <f t="shared" si="41"/>
        <v>0</v>
      </c>
      <c r="BM43" s="3">
        <f t="shared" si="41"/>
        <v>0</v>
      </c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</row>
    <row r="44" spans="1:128" ht="15.75" thickBot="1" x14ac:dyDescent="0.3">
      <c r="A44" s="10">
        <v>41</v>
      </c>
      <c r="B44" s="11" t="s">
        <v>7</v>
      </c>
      <c r="C44" s="10" t="s">
        <v>44</v>
      </c>
      <c r="D44" s="80"/>
      <c r="E44" s="82" t="s">
        <v>100</v>
      </c>
      <c r="F44" s="80"/>
      <c r="G44" s="80" t="s">
        <v>100</v>
      </c>
      <c r="H44" s="80"/>
      <c r="I44" s="80" t="s">
        <v>100</v>
      </c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J44" t="str">
        <f>IF(ISBLANK(D44),"",1)</f>
        <v/>
      </c>
      <c r="AK44">
        <f t="shared" ref="AK44:BM44" si="42">IF(ISBLANK(E44),"",1)</f>
        <v>1</v>
      </c>
      <c r="AL44" t="str">
        <f t="shared" si="42"/>
        <v/>
      </c>
      <c r="AM44">
        <f t="shared" si="42"/>
        <v>1</v>
      </c>
      <c r="AN44" t="str">
        <f t="shared" si="42"/>
        <v/>
      </c>
      <c r="AO44">
        <f t="shared" si="42"/>
        <v>1</v>
      </c>
      <c r="AP44" t="str">
        <f t="shared" si="42"/>
        <v/>
      </c>
      <c r="AQ44" t="str">
        <f t="shared" si="42"/>
        <v/>
      </c>
      <c r="AR44" t="str">
        <f t="shared" si="42"/>
        <v/>
      </c>
      <c r="AS44" t="str">
        <f t="shared" si="42"/>
        <v/>
      </c>
      <c r="AT44" t="str">
        <f t="shared" si="42"/>
        <v/>
      </c>
      <c r="AU44" t="str">
        <f t="shared" si="42"/>
        <v/>
      </c>
      <c r="AV44" t="str">
        <f t="shared" si="42"/>
        <v/>
      </c>
      <c r="AW44" t="str">
        <f t="shared" si="42"/>
        <v/>
      </c>
      <c r="AX44" t="str">
        <f t="shared" si="42"/>
        <v/>
      </c>
      <c r="AY44" t="str">
        <f t="shared" si="42"/>
        <v/>
      </c>
      <c r="AZ44" t="str">
        <f t="shared" si="42"/>
        <v/>
      </c>
      <c r="BA44" t="str">
        <f t="shared" si="42"/>
        <v/>
      </c>
      <c r="BB44" t="str">
        <f t="shared" si="42"/>
        <v/>
      </c>
      <c r="BC44" t="str">
        <f t="shared" si="42"/>
        <v/>
      </c>
      <c r="BD44" t="str">
        <f t="shared" si="42"/>
        <v/>
      </c>
      <c r="BE44" t="str">
        <f t="shared" si="42"/>
        <v/>
      </c>
      <c r="BF44" t="str">
        <f t="shared" si="42"/>
        <v/>
      </c>
      <c r="BG44" t="str">
        <f t="shared" si="42"/>
        <v/>
      </c>
      <c r="BH44" t="str">
        <f t="shared" si="42"/>
        <v/>
      </c>
      <c r="BI44" t="str">
        <f t="shared" si="42"/>
        <v/>
      </c>
      <c r="BJ44" t="str">
        <f t="shared" si="42"/>
        <v/>
      </c>
      <c r="BK44" t="str">
        <f t="shared" si="42"/>
        <v/>
      </c>
      <c r="BL44" t="str">
        <f t="shared" si="42"/>
        <v/>
      </c>
      <c r="BM44" t="str">
        <f t="shared" si="42"/>
        <v/>
      </c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</row>
    <row r="45" spans="1:128" ht="15.75" thickBot="1" x14ac:dyDescent="0.3">
      <c r="A45" s="39">
        <v>42</v>
      </c>
      <c r="B45" s="40" t="s">
        <v>7</v>
      </c>
      <c r="C45" s="41" t="s">
        <v>42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7"/>
      <c r="AJ45" s="3">
        <f>SUM(AJ46)</f>
        <v>1</v>
      </c>
      <c r="AK45" s="3">
        <f t="shared" ref="AK45:BM45" si="43">SUM(AK46)</f>
        <v>0</v>
      </c>
      <c r="AL45" s="3">
        <f t="shared" si="43"/>
        <v>1</v>
      </c>
      <c r="AM45" s="3">
        <f t="shared" si="43"/>
        <v>0</v>
      </c>
      <c r="AN45" s="3">
        <f t="shared" si="43"/>
        <v>1</v>
      </c>
      <c r="AO45" s="3">
        <f t="shared" si="43"/>
        <v>0</v>
      </c>
      <c r="AP45" s="3">
        <f t="shared" si="43"/>
        <v>0</v>
      </c>
      <c r="AQ45" s="3">
        <f t="shared" si="43"/>
        <v>0</v>
      </c>
      <c r="AR45" s="3">
        <f t="shared" si="43"/>
        <v>0</v>
      </c>
      <c r="AS45" s="3">
        <f t="shared" si="43"/>
        <v>0</v>
      </c>
      <c r="AT45" s="3">
        <f t="shared" si="43"/>
        <v>0</v>
      </c>
      <c r="AU45" s="3">
        <f t="shared" si="43"/>
        <v>0</v>
      </c>
      <c r="AV45" s="3">
        <f t="shared" si="43"/>
        <v>0</v>
      </c>
      <c r="AW45" s="3">
        <f t="shared" si="43"/>
        <v>0</v>
      </c>
      <c r="AX45" s="3">
        <f t="shared" si="43"/>
        <v>0</v>
      </c>
      <c r="AY45" s="3">
        <f t="shared" si="43"/>
        <v>0</v>
      </c>
      <c r="AZ45" s="3">
        <f t="shared" si="43"/>
        <v>0</v>
      </c>
      <c r="BA45" s="3">
        <f t="shared" si="43"/>
        <v>0</v>
      </c>
      <c r="BB45" s="3">
        <f t="shared" si="43"/>
        <v>0</v>
      </c>
      <c r="BC45" s="3">
        <f t="shared" si="43"/>
        <v>0</v>
      </c>
      <c r="BD45" s="3">
        <f t="shared" si="43"/>
        <v>0</v>
      </c>
      <c r="BE45" s="3">
        <f t="shared" si="43"/>
        <v>0</v>
      </c>
      <c r="BF45" s="3">
        <f t="shared" si="43"/>
        <v>0</v>
      </c>
      <c r="BG45" s="3">
        <f t="shared" si="43"/>
        <v>0</v>
      </c>
      <c r="BH45" s="3">
        <f t="shared" si="43"/>
        <v>0</v>
      </c>
      <c r="BI45" s="3">
        <f t="shared" si="43"/>
        <v>0</v>
      </c>
      <c r="BJ45" s="3">
        <f t="shared" si="43"/>
        <v>0</v>
      </c>
      <c r="BK45" s="3">
        <f t="shared" si="43"/>
        <v>0</v>
      </c>
      <c r="BL45" s="3">
        <f t="shared" si="43"/>
        <v>0</v>
      </c>
      <c r="BM45" s="3">
        <f t="shared" si="43"/>
        <v>0</v>
      </c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</row>
    <row r="46" spans="1:128" x14ac:dyDescent="0.25">
      <c r="A46" s="10">
        <v>43</v>
      </c>
      <c r="B46" s="11" t="s">
        <v>7</v>
      </c>
      <c r="C46" s="10" t="s">
        <v>43</v>
      </c>
      <c r="D46" s="80" t="s">
        <v>100</v>
      </c>
      <c r="E46" s="80"/>
      <c r="F46" s="80" t="s">
        <v>100</v>
      </c>
      <c r="G46" s="80"/>
      <c r="H46" s="80" t="s">
        <v>100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J46">
        <f>IF(ISBLANK(D46),"",1)</f>
        <v>1</v>
      </c>
      <c r="AK46" t="str">
        <f t="shared" ref="AK46:BM46" si="44">IF(ISBLANK(E46),"",1)</f>
        <v/>
      </c>
      <c r="AL46">
        <f t="shared" si="44"/>
        <v>1</v>
      </c>
      <c r="AM46" t="str">
        <f t="shared" si="44"/>
        <v/>
      </c>
      <c r="AN46">
        <f t="shared" si="44"/>
        <v>1</v>
      </c>
      <c r="AO46" t="str">
        <f t="shared" si="44"/>
        <v/>
      </c>
      <c r="AP46" t="str">
        <f t="shared" si="44"/>
        <v/>
      </c>
      <c r="AQ46" t="str">
        <f t="shared" si="44"/>
        <v/>
      </c>
      <c r="AR46" t="str">
        <f t="shared" si="44"/>
        <v/>
      </c>
      <c r="AS46" t="str">
        <f t="shared" si="44"/>
        <v/>
      </c>
      <c r="AT46" t="str">
        <f t="shared" si="44"/>
        <v/>
      </c>
      <c r="AU46" t="str">
        <f t="shared" si="44"/>
        <v/>
      </c>
      <c r="AV46" t="str">
        <f t="shared" si="44"/>
        <v/>
      </c>
      <c r="AW46" t="str">
        <f t="shared" si="44"/>
        <v/>
      </c>
      <c r="AX46" t="str">
        <f t="shared" si="44"/>
        <v/>
      </c>
      <c r="AY46" t="str">
        <f t="shared" si="44"/>
        <v/>
      </c>
      <c r="AZ46" t="str">
        <f t="shared" si="44"/>
        <v/>
      </c>
      <c r="BA46" t="str">
        <f t="shared" si="44"/>
        <v/>
      </c>
      <c r="BB46" t="str">
        <f t="shared" si="44"/>
        <v/>
      </c>
      <c r="BC46" t="str">
        <f t="shared" si="44"/>
        <v/>
      </c>
      <c r="BD46" t="str">
        <f t="shared" si="44"/>
        <v/>
      </c>
      <c r="BE46" t="str">
        <f t="shared" si="44"/>
        <v/>
      </c>
      <c r="BF46" t="str">
        <f t="shared" si="44"/>
        <v/>
      </c>
      <c r="BG46" t="str">
        <f t="shared" si="44"/>
        <v/>
      </c>
      <c r="BH46" t="str">
        <f t="shared" si="44"/>
        <v/>
      </c>
      <c r="BI46" t="str">
        <f t="shared" si="44"/>
        <v/>
      </c>
      <c r="BJ46" t="str">
        <f t="shared" si="44"/>
        <v/>
      </c>
      <c r="BK46" t="str">
        <f t="shared" si="44"/>
        <v/>
      </c>
      <c r="BL46" t="str">
        <f t="shared" si="44"/>
        <v/>
      </c>
      <c r="BM46" t="str">
        <f t="shared" si="44"/>
        <v/>
      </c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</row>
    <row r="47" spans="1:128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</row>
    <row r="48" spans="1:128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</row>
    <row r="49" spans="1:128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</row>
    <row r="50" spans="1:128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</row>
    <row r="51" spans="1:128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</row>
    <row r="52" spans="1:128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</row>
    <row r="53" spans="1:128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</row>
    <row r="54" spans="1:128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</row>
    <row r="55" spans="1:128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</row>
    <row r="56" spans="1:128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</row>
    <row r="57" spans="1:128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</row>
    <row r="58" spans="1:128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</row>
    <row r="59" spans="1:128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</row>
    <row r="60" spans="1:128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</row>
    <row r="61" spans="1:128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</row>
    <row r="62" spans="1:128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</row>
    <row r="63" spans="1:128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</row>
    <row r="64" spans="1:128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</row>
    <row r="65" spans="1:128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</row>
    <row r="66" spans="1:128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</row>
    <row r="67" spans="1:128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</row>
    <row r="68" spans="1:128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</row>
    <row r="69" spans="1:128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</row>
    <row r="70" spans="1:128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</row>
    <row r="71" spans="1:128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</row>
    <row r="72" spans="1:128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</row>
    <row r="73" spans="1:128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</row>
    <row r="74" spans="1:128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</row>
    <row r="75" spans="1:128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</row>
    <row r="76" spans="1:128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</row>
    <row r="77" spans="1:128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</row>
    <row r="78" spans="1:128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</row>
    <row r="79" spans="1:128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</row>
    <row r="80" spans="1:128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</row>
    <row r="81" spans="1:128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</row>
    <row r="82" spans="1:128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</row>
    <row r="83" spans="1:128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</row>
    <row r="84" spans="1:128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</row>
    <row r="85" spans="1:128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</row>
    <row r="86" spans="1:128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</row>
    <row r="87" spans="1:128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</row>
    <row r="88" spans="1:128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</row>
    <row r="89" spans="1:128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</row>
    <row r="90" spans="1:128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</row>
    <row r="91" spans="1:128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</row>
    <row r="92" spans="1:128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</row>
    <row r="93" spans="1:128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</row>
    <row r="94" spans="1:128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</row>
    <row r="95" spans="1:128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</row>
    <row r="96" spans="1:128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</row>
    <row r="97" spans="1:128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</row>
    <row r="98" spans="1:128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</row>
    <row r="99" spans="1:128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</row>
    <row r="100" spans="1:128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</row>
    <row r="101" spans="1:128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</row>
    <row r="102" spans="1:128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</row>
    <row r="103" spans="1:128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</row>
    <row r="104" spans="1:128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</row>
    <row r="105" spans="1:128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</row>
    <row r="106" spans="1:128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</row>
    <row r="107" spans="1:128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</row>
    <row r="108" spans="1:128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</row>
    <row r="109" spans="1:128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</row>
    <row r="110" spans="1:128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</row>
    <row r="111" spans="1:128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</row>
    <row r="112" spans="1:128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</row>
    <row r="113" spans="1:128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</row>
    <row r="114" spans="1:128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</row>
    <row r="115" spans="1:128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</row>
    <row r="116" spans="1:128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</row>
    <row r="117" spans="1:128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</row>
    <row r="118" spans="1:128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</row>
    <row r="119" spans="1:128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</row>
    <row r="120" spans="1:128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</row>
    <row r="121" spans="1:128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</row>
    <row r="122" spans="1:128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</row>
    <row r="123" spans="1:128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</row>
    <row r="124" spans="1:128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</row>
    <row r="125" spans="1:128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</row>
    <row r="126" spans="1:128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</row>
    <row r="127" spans="1:128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</row>
    <row r="128" spans="1:128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</row>
    <row r="129" spans="1:128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</row>
    <row r="130" spans="1:128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</row>
    <row r="131" spans="1:128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</row>
    <row r="132" spans="1:128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</row>
    <row r="133" spans="1:128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</row>
    <row r="134" spans="1:128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</row>
    <row r="135" spans="1:128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</row>
    <row r="136" spans="1:128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</row>
    <row r="137" spans="1:128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</row>
    <row r="138" spans="1:128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</row>
    <row r="139" spans="1:128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</row>
    <row r="140" spans="1:128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</row>
    <row r="141" spans="1:128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</row>
    <row r="142" spans="1:128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</row>
    <row r="143" spans="1:128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</row>
    <row r="144" spans="1:128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</row>
    <row r="145" spans="1:128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</row>
    <row r="146" spans="1:128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</row>
    <row r="147" spans="1:128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</row>
    <row r="148" spans="1:128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</row>
    <row r="149" spans="1:128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</row>
    <row r="150" spans="1:128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</row>
    <row r="151" spans="1:128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</row>
    <row r="152" spans="1:128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</row>
    <row r="153" spans="1:128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</row>
    <row r="154" spans="1:128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</row>
  </sheetData>
  <sheetProtection algorithmName="SHA-512" hashValue="4mG3x1h7rh9gMgwSMWQYuxqG7UMWVsOfrPWrCxDjppem2mx6lHKaKXP7sPYkldz5vdDgCM4QD6q9/TrK4NdUCg==" saltValue="Ldkx0QsS2F2n07KFwnbzG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D104"/>
  <sheetViews>
    <sheetView topLeftCell="O71" workbookViewId="0">
      <selection activeCell="W89" sqref="W89:W92"/>
    </sheetView>
  </sheetViews>
  <sheetFormatPr baseColWidth="10" defaultRowHeight="15" x14ac:dyDescent="0.25"/>
  <cols>
    <col min="1" max="1" width="34.28515625" customWidth="1"/>
    <col min="2" max="22" width="6.85546875" customWidth="1"/>
    <col min="23" max="23" width="56" customWidth="1"/>
    <col min="24" max="52" width="6.85546875" customWidth="1"/>
    <col min="54" max="54" width="6.42578125" customWidth="1"/>
    <col min="55" max="55" width="9.85546875" customWidth="1"/>
  </cols>
  <sheetData>
    <row r="1" spans="1:53" ht="15.75" thickBot="1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</row>
    <row r="2" spans="1:53" ht="90" customHeight="1" thickBot="1" x14ac:dyDescent="0.3">
      <c r="B2" s="146" t="s">
        <v>41</v>
      </c>
      <c r="C2" s="147"/>
      <c r="D2" s="148"/>
      <c r="E2" s="146" t="s">
        <v>20</v>
      </c>
      <c r="F2" s="147"/>
      <c r="G2" s="148"/>
      <c r="H2" s="146" t="s">
        <v>21</v>
      </c>
      <c r="I2" s="147"/>
      <c r="J2" s="148"/>
      <c r="K2" s="146" t="s">
        <v>22</v>
      </c>
      <c r="L2" s="147"/>
      <c r="M2" s="148"/>
      <c r="N2" s="146" t="s">
        <v>23</v>
      </c>
      <c r="O2" s="147"/>
      <c r="P2" s="148"/>
      <c r="Q2" s="146" t="s">
        <v>24</v>
      </c>
      <c r="R2" s="147"/>
      <c r="S2" s="148"/>
      <c r="T2" s="146" t="s">
        <v>25</v>
      </c>
      <c r="U2" s="147"/>
      <c r="V2" s="148"/>
      <c r="W2" s="146" t="s">
        <v>26</v>
      </c>
      <c r="X2" s="147"/>
      <c r="Y2" s="148"/>
      <c r="Z2" s="146" t="s">
        <v>27</v>
      </c>
      <c r="AA2" s="147"/>
      <c r="AB2" s="148"/>
      <c r="AC2" s="149" t="s">
        <v>28</v>
      </c>
      <c r="AD2" s="150"/>
      <c r="AE2" s="151"/>
      <c r="AF2" s="138" t="s">
        <v>29</v>
      </c>
      <c r="AG2" s="139"/>
      <c r="AH2" s="140"/>
      <c r="AI2" s="143" t="s">
        <v>30</v>
      </c>
      <c r="AJ2" s="144"/>
      <c r="AK2" s="145"/>
      <c r="AL2" s="138" t="s">
        <v>31</v>
      </c>
      <c r="AM2" s="139"/>
      <c r="AN2" s="140"/>
      <c r="AO2" s="138" t="s">
        <v>32</v>
      </c>
      <c r="AP2" s="139"/>
      <c r="AQ2" s="140"/>
      <c r="AR2" s="138" t="s">
        <v>33</v>
      </c>
      <c r="AS2" s="139"/>
      <c r="AT2" s="140"/>
      <c r="AU2" s="138" t="s">
        <v>34</v>
      </c>
      <c r="AV2" s="139"/>
      <c r="AW2" s="140"/>
      <c r="AX2" s="138" t="s">
        <v>42</v>
      </c>
      <c r="AY2" s="139"/>
      <c r="AZ2" s="140"/>
    </row>
    <row r="3" spans="1:53" x14ac:dyDescent="0.25">
      <c r="A3" t="str">
        <f>IF(ISBLANK(ACCUEIL!C8),"",ACCUEIL!C8)</f>
        <v>eleve1</v>
      </c>
      <c r="B3" s="4">
        <f t="array" ref="B3:B32">TRANSPOSE('TRIM 1'!AJ4:BM4)</f>
        <v>3</v>
      </c>
      <c r="C3" s="5">
        <f t="array" ref="C3:C32">TRANSPOSE('TRIM 2'!AJ4:BM4)</f>
        <v>3</v>
      </c>
      <c r="D3" s="6">
        <f t="array" ref="D3:D32">TRANSPOSE('TRIM 3'!AJ4:BM4)</f>
        <v>3</v>
      </c>
      <c r="E3" s="4">
        <f t="array" ref="E3:E32">TRANSPOSE('TRIM 1'!AJ8:BM8)</f>
        <v>1</v>
      </c>
      <c r="F3" s="5">
        <f t="array" ref="F3:F32">TRANSPOSE('TRIM 2'!AJ8:BM8)</f>
        <v>1</v>
      </c>
      <c r="G3" s="6">
        <f t="array" ref="G3:G32">TRANSPOSE('TRIM 3'!AJ8:BM8)</f>
        <v>1</v>
      </c>
      <c r="H3" s="4">
        <f t="array" ref="H3:H32">TRANSPOSE('TRIM 1'!AJ11:BM11)</f>
        <v>1</v>
      </c>
      <c r="I3" s="5">
        <f t="array" ref="I3:I32">TRANSPOSE('TRIM 2'!AJ11:BM11)</f>
        <v>1</v>
      </c>
      <c r="J3" s="6">
        <f t="array" ref="J3:J32">TRANSPOSE('TRIM 3'!AJ11:BM11)</f>
        <v>1</v>
      </c>
      <c r="K3" s="4">
        <f t="array" ref="K3:K32">TRANSPOSE('TRIM 1'!AJ13:BM13)</f>
        <v>1</v>
      </c>
      <c r="L3" s="5">
        <f t="array" ref="L3:L32">TRANSPOSE('TRIM 2'!AJ13:BM13)</f>
        <v>1</v>
      </c>
      <c r="M3" s="6">
        <f t="array" ref="M3:M32">TRANSPOSE('TRIM 3'!AJ13:BM13)</f>
        <v>1</v>
      </c>
      <c r="N3" s="4">
        <f t="array" ref="N3:N32">TRANSPOSE('TRIM 1'!AJ15:BM15)</f>
        <v>1</v>
      </c>
      <c r="O3" s="5">
        <f t="array" ref="O3:O32">TRANSPOSE('TRIM 2'!AJ15:BM15)</f>
        <v>1</v>
      </c>
      <c r="P3" s="6">
        <f t="array" ref="P3:P32">TRANSPOSE('TRIM 3'!AJ15:BM15)</f>
        <v>1</v>
      </c>
      <c r="Q3" s="4">
        <f t="array" ref="Q3:Q32">TRANSPOSE('TRIM 1'!AJ17:BM17)</f>
        <v>1</v>
      </c>
      <c r="R3" s="5">
        <f t="array" ref="R3:R32">TRANSPOSE('TRIM 2'!AJ17:BM17)</f>
        <v>1</v>
      </c>
      <c r="S3" s="6">
        <f t="array" ref="S3:S32">TRANSPOSE('TRIM 3'!AJ17:BM17)</f>
        <v>1</v>
      </c>
      <c r="T3" s="4">
        <f t="array" ref="T3:T32">TRANSPOSE('TRIM 1'!AJ19:BM19)</f>
        <v>1</v>
      </c>
      <c r="U3" s="5">
        <f t="array" ref="U3:U32">TRANSPOSE('TRIM 2'!AJ19:BM19)</f>
        <v>1</v>
      </c>
      <c r="V3" s="6">
        <f t="array" ref="V3:V32">TRANSPOSE('TRIM 3'!AJ19:BM19)</f>
        <v>1</v>
      </c>
      <c r="W3" s="4">
        <f t="array" ref="W3:W32">TRANSPOSE('TRIM 1'!AJ21:BM21)</f>
        <v>2</v>
      </c>
      <c r="X3" s="5">
        <f t="array" ref="X3:X32">TRANSPOSE('TRIM 2'!AJ21:BM21)</f>
        <v>2</v>
      </c>
      <c r="Y3" s="6">
        <f t="array" ref="Y3:Y32">TRANSPOSE('TRIM 3'!AJ21:BM21)</f>
        <v>2</v>
      </c>
      <c r="Z3" s="4">
        <f t="array" ref="Z3:Z32">TRANSPOSE('TRIM 1'!AJ24:BM24)</f>
        <v>1</v>
      </c>
      <c r="AA3" s="5">
        <f t="array" ref="AA3:AA32">TRANSPOSE('TRIM 2'!AJ24:BM24)</f>
        <v>1</v>
      </c>
      <c r="AB3" s="6">
        <f t="array" ref="AB3:AB32">TRANSPOSE('TRIM 3'!AJ24:BM24)</f>
        <v>1</v>
      </c>
      <c r="AC3" s="4">
        <f t="array" ref="AC3:AC32">TRANSPOSE('TRIM 1'!AJ26:BM26)</f>
        <v>2</v>
      </c>
      <c r="AD3" s="5">
        <f t="array" ref="AD3:AD32">TRANSPOSE('TRIM 2'!AJ26:BM26)</f>
        <v>2</v>
      </c>
      <c r="AE3" s="6">
        <f t="array" ref="AE3:AE32">TRANSPOSE('TRIM 3'!AJ26:BM26)</f>
        <v>2</v>
      </c>
      <c r="AF3" s="4">
        <f t="array" ref="AF3:AF32">TRANSPOSE('TRIM 1'!AJ30:BM30)</f>
        <v>1</v>
      </c>
      <c r="AG3" s="5">
        <f t="array" ref="AG3:AG32">TRANSPOSE('TRIM 2'!AJ30:BM30)</f>
        <v>1</v>
      </c>
      <c r="AH3" s="6">
        <f t="array" ref="AH3:AH32">TRANSPOSE('TRIM 3'!AJ30:BM30)</f>
        <v>1</v>
      </c>
      <c r="AI3" s="4">
        <f t="array" ref="AI3:AI32">TRANSPOSE('TRIM 1'!AJ33:BM33)</f>
        <v>1</v>
      </c>
      <c r="AJ3" s="5">
        <f t="array" ref="AJ3:AJ32">TRANSPOSE('TRIM 2'!AJ33:BM33)</f>
        <v>1</v>
      </c>
      <c r="AK3" s="6">
        <f t="array" ref="AK3:AK32">TRANSPOSE('TRIM 3'!AJ33:BM33)</f>
        <v>1</v>
      </c>
      <c r="AL3" s="4">
        <f t="array" ref="AL3:AL32">TRANSPOSE('TRIM 1'!AJ35:BM35)</f>
        <v>1</v>
      </c>
      <c r="AM3" s="5">
        <f t="array" ref="AM3:AM32">TRANSPOSE('TRIM 2'!AJ35:BM35)</f>
        <v>1</v>
      </c>
      <c r="AN3" s="6">
        <f t="array" ref="AN3:AN32">TRANSPOSE('TRIM 3'!AJ35:BM35)</f>
        <v>1</v>
      </c>
      <c r="AO3" s="4">
        <f t="array" ref="AO3:AO32">TRANSPOSE('TRIM 1'!AJ37:BM37)</f>
        <v>3</v>
      </c>
      <c r="AP3" s="5">
        <f t="array" ref="AP3:AP32">TRANSPOSE('TRIM 2'!AJ37:BM37)</f>
        <v>3</v>
      </c>
      <c r="AQ3" s="6">
        <f t="array" ref="AQ3:AQ32">TRANSPOSE('TRIM 3'!AJ37:BM37)</f>
        <v>3</v>
      </c>
      <c r="AR3" s="4">
        <f t="array" ref="AR3:AR32">TRANSPOSE('TRIM 1'!AJ41:BM41)</f>
        <v>1</v>
      </c>
      <c r="AS3" s="5">
        <f t="array" ref="AS3:AS32">TRANSPOSE('TRIM 2'!AJ41:BM41)</f>
        <v>1</v>
      </c>
      <c r="AT3" s="6">
        <f t="array" ref="AT3:AT32">TRANSPOSE('TRIM 3'!AJ41:BM41)</f>
        <v>1</v>
      </c>
      <c r="AU3" s="4">
        <f t="array" ref="AU3:AU32">TRANSPOSE('TRIM 1'!AJ43:BM43)</f>
        <v>0</v>
      </c>
      <c r="AV3" s="5">
        <f t="array" ref="AV3:AV32">TRANSPOSE('TRIM 2'!AJ43:BM43)</f>
        <v>0</v>
      </c>
      <c r="AW3" s="6">
        <f t="array" ref="AW3:AW32">TRANSPOSE('TRIM 3'!AJ43:BM43)</f>
        <v>0</v>
      </c>
      <c r="AX3" s="4">
        <f t="array" ref="AX3:AX32">TRANSPOSE('TRIM 1'!AJ45:BM45)</f>
        <v>0</v>
      </c>
      <c r="AY3" s="5">
        <f t="array" ref="AY3:AY32">TRANSPOSE('TRIM 2'!AJ45:BM45)</f>
        <v>0</v>
      </c>
      <c r="AZ3" s="6">
        <f t="array" ref="AZ3:AZ32">TRANSPOSE('TRIM 3'!AJ45:BM45)</f>
        <v>1</v>
      </c>
      <c r="BA3" t="str">
        <f>IF(ISBLANK(A3),"",IF(S69&gt;0.75,"VALIDE",IF(S69&gt;0.5,"VALIDATION PARTIELLE",IF(S69&gt;0.25,"EN COURS DE VALIDATION",IF(S69&lt;0.25,"NON VALIDE")))))</f>
        <v>VALIDE</v>
      </c>
    </row>
    <row r="4" spans="1:53" x14ac:dyDescent="0.25">
      <c r="A4" t="str">
        <f>IF(ISBLANK(ACCUEIL!C9),"",ACCUEIL!C9)</f>
        <v>eleve2</v>
      </c>
      <c r="B4" s="4">
        <v>0</v>
      </c>
      <c r="C4" s="5">
        <v>1</v>
      </c>
      <c r="D4" s="6">
        <v>0</v>
      </c>
      <c r="E4" s="4">
        <v>0</v>
      </c>
      <c r="F4" s="5">
        <v>1</v>
      </c>
      <c r="G4" s="6">
        <v>1</v>
      </c>
      <c r="H4" s="4">
        <v>1</v>
      </c>
      <c r="I4" s="5">
        <v>1</v>
      </c>
      <c r="J4" s="6">
        <v>1</v>
      </c>
      <c r="K4" s="4">
        <v>1</v>
      </c>
      <c r="L4" s="5">
        <v>1</v>
      </c>
      <c r="M4" s="6">
        <v>1</v>
      </c>
      <c r="N4" s="4">
        <v>0</v>
      </c>
      <c r="O4" s="5">
        <v>0</v>
      </c>
      <c r="P4" s="6">
        <v>1</v>
      </c>
      <c r="Q4" s="4">
        <v>1</v>
      </c>
      <c r="R4" s="5">
        <v>1</v>
      </c>
      <c r="S4" s="6">
        <v>1</v>
      </c>
      <c r="T4" s="4">
        <v>0</v>
      </c>
      <c r="U4" s="5">
        <v>0</v>
      </c>
      <c r="V4" s="6">
        <v>0</v>
      </c>
      <c r="W4" s="4">
        <v>1</v>
      </c>
      <c r="X4" s="5">
        <v>1</v>
      </c>
      <c r="Y4" s="6">
        <v>1</v>
      </c>
      <c r="Z4" s="4">
        <v>1</v>
      </c>
      <c r="AA4" s="5">
        <v>1</v>
      </c>
      <c r="AB4" s="6">
        <v>1</v>
      </c>
      <c r="AC4" s="4">
        <v>2</v>
      </c>
      <c r="AD4" s="5">
        <v>3</v>
      </c>
      <c r="AE4" s="6">
        <v>3</v>
      </c>
      <c r="AF4" s="4">
        <v>0</v>
      </c>
      <c r="AG4" s="5">
        <v>0</v>
      </c>
      <c r="AH4" s="6">
        <v>0</v>
      </c>
      <c r="AI4" s="4">
        <v>0</v>
      </c>
      <c r="AJ4" s="5">
        <v>0</v>
      </c>
      <c r="AK4" s="6">
        <v>0</v>
      </c>
      <c r="AL4" s="4">
        <v>1</v>
      </c>
      <c r="AM4" s="5">
        <v>1</v>
      </c>
      <c r="AN4" s="6">
        <v>1</v>
      </c>
      <c r="AO4" s="4">
        <v>2</v>
      </c>
      <c r="AP4" s="5">
        <v>2</v>
      </c>
      <c r="AQ4" s="6">
        <v>3</v>
      </c>
      <c r="AR4" s="4">
        <v>1</v>
      </c>
      <c r="AS4" s="5">
        <v>1</v>
      </c>
      <c r="AT4" s="6">
        <v>1</v>
      </c>
      <c r="AU4" s="4">
        <v>0</v>
      </c>
      <c r="AV4" s="5">
        <v>0</v>
      </c>
      <c r="AW4" s="6">
        <v>1</v>
      </c>
      <c r="AX4" s="4">
        <v>0</v>
      </c>
      <c r="AY4" s="5">
        <v>0</v>
      </c>
      <c r="AZ4" s="6">
        <v>0</v>
      </c>
      <c r="BA4" t="str">
        <f t="shared" ref="BA4:BA32" si="0">IF(ISBLANK(A4),"",IF(S70&gt;0.75,"VALIDE",IF(S70&gt;0.5,"VALIDATION PARTIELLE",IF(S70&gt;0.25,"EN COURS DE VALIDATION",IF(S70&lt;0.25,"NON VALIDE")))))</f>
        <v>VALIDATION PARTIELLE</v>
      </c>
    </row>
    <row r="5" spans="1:53" x14ac:dyDescent="0.25">
      <c r="A5" t="str">
        <f>IF(ISBLANK(ACCUEIL!C10),"",ACCUEIL!C10)</f>
        <v>eleve3</v>
      </c>
      <c r="B5" s="4">
        <v>3</v>
      </c>
      <c r="C5" s="5">
        <v>3</v>
      </c>
      <c r="D5" s="6">
        <v>3</v>
      </c>
      <c r="E5" s="4">
        <v>1</v>
      </c>
      <c r="F5" s="5">
        <v>1</v>
      </c>
      <c r="G5" s="6">
        <v>1</v>
      </c>
      <c r="H5" s="4">
        <v>1</v>
      </c>
      <c r="I5" s="5">
        <v>1</v>
      </c>
      <c r="J5" s="6">
        <v>1</v>
      </c>
      <c r="K5" s="4">
        <v>1</v>
      </c>
      <c r="L5" s="5">
        <v>1</v>
      </c>
      <c r="M5" s="6">
        <v>1</v>
      </c>
      <c r="N5" s="4">
        <v>0</v>
      </c>
      <c r="O5" s="5">
        <v>0</v>
      </c>
      <c r="P5" s="6">
        <v>0</v>
      </c>
      <c r="Q5" s="4">
        <v>1</v>
      </c>
      <c r="R5" s="5">
        <v>1</v>
      </c>
      <c r="S5" s="6">
        <v>1</v>
      </c>
      <c r="T5" s="4">
        <v>0</v>
      </c>
      <c r="U5" s="5">
        <v>0</v>
      </c>
      <c r="V5" s="6">
        <v>0</v>
      </c>
      <c r="W5" s="4">
        <v>1</v>
      </c>
      <c r="X5" s="5">
        <v>1</v>
      </c>
      <c r="Y5" s="6">
        <v>1</v>
      </c>
      <c r="Z5" s="4">
        <v>1</v>
      </c>
      <c r="AA5" s="5">
        <v>1</v>
      </c>
      <c r="AB5" s="6">
        <v>1</v>
      </c>
      <c r="AC5" s="4">
        <v>2</v>
      </c>
      <c r="AD5" s="5">
        <v>2</v>
      </c>
      <c r="AE5" s="6">
        <v>3</v>
      </c>
      <c r="AF5" s="4">
        <v>1</v>
      </c>
      <c r="AG5" s="5">
        <v>1</v>
      </c>
      <c r="AH5" s="6">
        <v>1</v>
      </c>
      <c r="AI5" s="4">
        <v>0</v>
      </c>
      <c r="AJ5" s="5">
        <v>0</v>
      </c>
      <c r="AK5" s="6">
        <v>1</v>
      </c>
      <c r="AL5" s="4">
        <v>1</v>
      </c>
      <c r="AM5" s="5">
        <v>1</v>
      </c>
      <c r="AN5" s="6">
        <v>1</v>
      </c>
      <c r="AO5" s="4">
        <v>3</v>
      </c>
      <c r="AP5" s="5">
        <v>3</v>
      </c>
      <c r="AQ5" s="6">
        <v>3</v>
      </c>
      <c r="AR5" s="4">
        <v>1</v>
      </c>
      <c r="AS5" s="5">
        <v>1</v>
      </c>
      <c r="AT5" s="6">
        <v>1</v>
      </c>
      <c r="AU5" s="4">
        <v>0</v>
      </c>
      <c r="AV5" s="5">
        <v>0</v>
      </c>
      <c r="AW5" s="6">
        <v>0</v>
      </c>
      <c r="AX5" s="4">
        <v>0</v>
      </c>
      <c r="AY5" s="5">
        <v>0</v>
      </c>
      <c r="AZ5" s="6">
        <v>1</v>
      </c>
      <c r="BA5" t="str">
        <f t="shared" si="0"/>
        <v>VALIDATION PARTIELLE</v>
      </c>
    </row>
    <row r="6" spans="1:53" x14ac:dyDescent="0.25">
      <c r="A6" t="str">
        <f>IF(ISBLANK(ACCUEIL!C11),"",ACCUEIL!C11)</f>
        <v>eleve4</v>
      </c>
      <c r="B6" s="4">
        <v>3</v>
      </c>
      <c r="C6" s="5">
        <v>1</v>
      </c>
      <c r="D6" s="6">
        <v>2</v>
      </c>
      <c r="E6" s="4">
        <v>1</v>
      </c>
      <c r="F6" s="5">
        <v>2</v>
      </c>
      <c r="G6" s="6">
        <v>1</v>
      </c>
      <c r="H6" s="4">
        <v>1</v>
      </c>
      <c r="I6" s="5">
        <v>1</v>
      </c>
      <c r="J6" s="6">
        <v>0</v>
      </c>
      <c r="K6" s="4">
        <v>1</v>
      </c>
      <c r="L6" s="5">
        <v>0</v>
      </c>
      <c r="M6" s="6">
        <v>0</v>
      </c>
      <c r="N6" s="4">
        <v>0</v>
      </c>
      <c r="O6" s="5">
        <v>0</v>
      </c>
      <c r="P6" s="6">
        <v>1</v>
      </c>
      <c r="Q6" s="4">
        <v>1</v>
      </c>
      <c r="R6" s="5">
        <v>0</v>
      </c>
      <c r="S6" s="6">
        <v>0</v>
      </c>
      <c r="T6" s="4">
        <v>0</v>
      </c>
      <c r="U6" s="5">
        <v>0</v>
      </c>
      <c r="V6" s="6">
        <v>0</v>
      </c>
      <c r="W6" s="4">
        <v>1</v>
      </c>
      <c r="X6" s="5">
        <v>2</v>
      </c>
      <c r="Y6" s="6">
        <v>0</v>
      </c>
      <c r="Z6" s="4">
        <v>1</v>
      </c>
      <c r="AA6" s="5">
        <v>1</v>
      </c>
      <c r="AB6" s="6">
        <v>1</v>
      </c>
      <c r="AC6" s="4">
        <v>2</v>
      </c>
      <c r="AD6" s="5">
        <v>1</v>
      </c>
      <c r="AE6" s="6">
        <v>1</v>
      </c>
      <c r="AF6" s="4">
        <v>0</v>
      </c>
      <c r="AG6" s="5">
        <v>0</v>
      </c>
      <c r="AH6" s="6">
        <v>0</v>
      </c>
      <c r="AI6" s="4">
        <v>0</v>
      </c>
      <c r="AJ6" s="5">
        <v>1</v>
      </c>
      <c r="AK6" s="6">
        <v>0</v>
      </c>
      <c r="AL6" s="4">
        <v>1</v>
      </c>
      <c r="AM6" s="5">
        <v>0</v>
      </c>
      <c r="AN6" s="6">
        <v>1</v>
      </c>
      <c r="AO6" s="4">
        <v>3</v>
      </c>
      <c r="AP6" s="5">
        <v>0</v>
      </c>
      <c r="AQ6" s="6">
        <v>0</v>
      </c>
      <c r="AR6" s="4">
        <v>1</v>
      </c>
      <c r="AS6" s="5">
        <v>0</v>
      </c>
      <c r="AT6" s="6">
        <v>1</v>
      </c>
      <c r="AU6" s="4">
        <v>0</v>
      </c>
      <c r="AV6" s="5">
        <v>0</v>
      </c>
      <c r="AW6" s="6">
        <v>1</v>
      </c>
      <c r="AX6" s="4">
        <v>0</v>
      </c>
      <c r="AY6" s="5">
        <v>0</v>
      </c>
      <c r="AZ6" s="6">
        <v>0</v>
      </c>
      <c r="BA6" t="str">
        <f t="shared" si="0"/>
        <v>EN COURS DE VALIDATION</v>
      </c>
    </row>
    <row r="7" spans="1:53" x14ac:dyDescent="0.25">
      <c r="A7" t="str">
        <f>IF(ISBLANK(ACCUEIL!C12),"",ACCUEIL!C12)</f>
        <v>eleve5</v>
      </c>
      <c r="B7" s="4">
        <v>3</v>
      </c>
      <c r="C7" s="5">
        <v>3</v>
      </c>
      <c r="D7" s="6">
        <v>3</v>
      </c>
      <c r="E7" s="4">
        <v>2</v>
      </c>
      <c r="F7" s="5">
        <v>2</v>
      </c>
      <c r="G7" s="6">
        <v>2</v>
      </c>
      <c r="H7" s="4">
        <v>1</v>
      </c>
      <c r="I7" s="5">
        <v>1</v>
      </c>
      <c r="J7" s="6">
        <v>1</v>
      </c>
      <c r="K7" s="4">
        <v>1</v>
      </c>
      <c r="L7" s="5">
        <v>1</v>
      </c>
      <c r="M7" s="6">
        <v>1</v>
      </c>
      <c r="N7" s="4">
        <v>0</v>
      </c>
      <c r="O7" s="5">
        <v>0</v>
      </c>
      <c r="P7" s="6">
        <v>0</v>
      </c>
      <c r="Q7" s="4">
        <v>1</v>
      </c>
      <c r="R7" s="5">
        <v>1</v>
      </c>
      <c r="S7" s="6">
        <v>1</v>
      </c>
      <c r="T7" s="4">
        <v>0</v>
      </c>
      <c r="U7" s="5">
        <v>0</v>
      </c>
      <c r="V7" s="6">
        <v>0</v>
      </c>
      <c r="W7" s="4">
        <v>1</v>
      </c>
      <c r="X7" s="5">
        <v>1</v>
      </c>
      <c r="Y7" s="6">
        <v>1</v>
      </c>
      <c r="Z7" s="4">
        <v>1</v>
      </c>
      <c r="AA7" s="5">
        <v>1</v>
      </c>
      <c r="AB7" s="6">
        <v>1</v>
      </c>
      <c r="AC7" s="4">
        <v>2</v>
      </c>
      <c r="AD7" s="5">
        <v>2</v>
      </c>
      <c r="AE7" s="6">
        <v>3</v>
      </c>
      <c r="AF7" s="4">
        <v>1</v>
      </c>
      <c r="AG7" s="5">
        <v>1</v>
      </c>
      <c r="AH7" s="6">
        <v>1</v>
      </c>
      <c r="AI7" s="4">
        <v>1</v>
      </c>
      <c r="AJ7" s="5">
        <v>1</v>
      </c>
      <c r="AK7" s="6">
        <v>1</v>
      </c>
      <c r="AL7" s="4">
        <v>1</v>
      </c>
      <c r="AM7" s="5">
        <v>1</v>
      </c>
      <c r="AN7" s="6">
        <v>1</v>
      </c>
      <c r="AO7" s="4">
        <v>3</v>
      </c>
      <c r="AP7" s="5">
        <v>3</v>
      </c>
      <c r="AQ7" s="6">
        <v>3</v>
      </c>
      <c r="AR7" s="4">
        <v>1</v>
      </c>
      <c r="AS7" s="5">
        <v>1</v>
      </c>
      <c r="AT7" s="6">
        <v>1</v>
      </c>
      <c r="AU7" s="4">
        <v>0</v>
      </c>
      <c r="AV7" s="5">
        <v>1</v>
      </c>
      <c r="AW7" s="6">
        <v>0</v>
      </c>
      <c r="AX7" s="4">
        <v>0</v>
      </c>
      <c r="AY7" s="5">
        <v>0</v>
      </c>
      <c r="AZ7" s="6">
        <v>1</v>
      </c>
      <c r="BA7" t="str">
        <f t="shared" si="0"/>
        <v>VALIDE</v>
      </c>
    </row>
    <row r="8" spans="1:53" x14ac:dyDescent="0.25">
      <c r="A8" t="str">
        <f>IF(ISBLANK(ACCUEIL!C13),"",ACCUEIL!C13)</f>
        <v>eleve6</v>
      </c>
      <c r="B8" s="4">
        <v>3</v>
      </c>
      <c r="C8" s="5">
        <v>3</v>
      </c>
      <c r="D8" s="6">
        <v>3</v>
      </c>
      <c r="E8" s="4">
        <v>2</v>
      </c>
      <c r="F8" s="5">
        <v>2</v>
      </c>
      <c r="G8" s="6">
        <v>2</v>
      </c>
      <c r="H8" s="4">
        <v>1</v>
      </c>
      <c r="I8" s="5">
        <v>1</v>
      </c>
      <c r="J8" s="6">
        <v>1</v>
      </c>
      <c r="K8" s="4">
        <v>1</v>
      </c>
      <c r="L8" s="5">
        <v>1</v>
      </c>
      <c r="M8" s="6">
        <v>1</v>
      </c>
      <c r="N8" s="4">
        <v>1</v>
      </c>
      <c r="O8" s="5">
        <v>1</v>
      </c>
      <c r="P8" s="6">
        <v>1</v>
      </c>
      <c r="Q8" s="4">
        <v>1</v>
      </c>
      <c r="R8" s="5">
        <v>1</v>
      </c>
      <c r="S8" s="6">
        <v>1</v>
      </c>
      <c r="T8" s="4">
        <v>1</v>
      </c>
      <c r="U8" s="5">
        <v>1</v>
      </c>
      <c r="V8" s="6">
        <v>1</v>
      </c>
      <c r="W8" s="4">
        <v>2</v>
      </c>
      <c r="X8" s="5">
        <v>2</v>
      </c>
      <c r="Y8" s="6">
        <v>2</v>
      </c>
      <c r="Z8" s="4">
        <v>1</v>
      </c>
      <c r="AA8" s="5">
        <v>1</v>
      </c>
      <c r="AB8" s="6">
        <v>1</v>
      </c>
      <c r="AC8" s="4">
        <v>2</v>
      </c>
      <c r="AD8" s="5">
        <v>2</v>
      </c>
      <c r="AE8" s="6">
        <v>2</v>
      </c>
      <c r="AF8" s="4">
        <v>1</v>
      </c>
      <c r="AG8" s="5">
        <v>1</v>
      </c>
      <c r="AH8" s="6">
        <v>1</v>
      </c>
      <c r="AI8" s="4">
        <v>1</v>
      </c>
      <c r="AJ8" s="5">
        <v>1</v>
      </c>
      <c r="AK8" s="6">
        <v>1</v>
      </c>
      <c r="AL8" s="4">
        <v>1</v>
      </c>
      <c r="AM8" s="5">
        <v>1</v>
      </c>
      <c r="AN8" s="6">
        <v>1</v>
      </c>
      <c r="AO8" s="4">
        <v>3</v>
      </c>
      <c r="AP8" s="5">
        <v>3</v>
      </c>
      <c r="AQ8" s="6">
        <v>3</v>
      </c>
      <c r="AR8" s="4">
        <v>1</v>
      </c>
      <c r="AS8" s="5">
        <v>1</v>
      </c>
      <c r="AT8" s="6">
        <v>1</v>
      </c>
      <c r="AU8" s="4">
        <v>0</v>
      </c>
      <c r="AV8" s="5">
        <v>0</v>
      </c>
      <c r="AW8" s="6">
        <v>1</v>
      </c>
      <c r="AX8" s="4">
        <v>0</v>
      </c>
      <c r="AY8" s="5">
        <v>1</v>
      </c>
      <c r="AZ8" s="6">
        <v>0</v>
      </c>
      <c r="BA8" t="str">
        <f t="shared" si="0"/>
        <v>VALIDE</v>
      </c>
    </row>
    <row r="9" spans="1:53" x14ac:dyDescent="0.25">
      <c r="A9" t="str">
        <f>IF(ISBLANK(ACCUEIL!C14),"",ACCUEIL!C14)</f>
        <v/>
      </c>
      <c r="B9" s="4">
        <v>0</v>
      </c>
      <c r="C9" s="5">
        <v>0</v>
      </c>
      <c r="D9" s="6">
        <v>0</v>
      </c>
      <c r="E9" s="4">
        <v>0</v>
      </c>
      <c r="F9" s="5">
        <v>0</v>
      </c>
      <c r="G9" s="6">
        <v>0</v>
      </c>
      <c r="H9" s="4">
        <v>0</v>
      </c>
      <c r="I9" s="5">
        <v>0</v>
      </c>
      <c r="J9" s="6">
        <v>0</v>
      </c>
      <c r="K9" s="4">
        <v>0</v>
      </c>
      <c r="L9" s="5">
        <v>0</v>
      </c>
      <c r="M9" s="6">
        <v>0</v>
      </c>
      <c r="N9" s="4">
        <v>0</v>
      </c>
      <c r="O9" s="5">
        <v>0</v>
      </c>
      <c r="P9" s="6">
        <v>0</v>
      </c>
      <c r="Q9" s="4">
        <v>0</v>
      </c>
      <c r="R9" s="5">
        <v>0</v>
      </c>
      <c r="S9" s="6">
        <v>0</v>
      </c>
      <c r="T9" s="4">
        <v>0</v>
      </c>
      <c r="U9" s="5">
        <v>0</v>
      </c>
      <c r="V9" s="6">
        <v>0</v>
      </c>
      <c r="W9" s="4">
        <v>0</v>
      </c>
      <c r="X9" s="5">
        <v>0</v>
      </c>
      <c r="Y9" s="6">
        <v>0</v>
      </c>
      <c r="Z9" s="4">
        <v>0</v>
      </c>
      <c r="AA9" s="5">
        <v>0</v>
      </c>
      <c r="AB9" s="6">
        <v>0</v>
      </c>
      <c r="AC9" s="4">
        <v>0</v>
      </c>
      <c r="AD9" s="5">
        <v>0</v>
      </c>
      <c r="AE9" s="6">
        <v>0</v>
      </c>
      <c r="AF9" s="4">
        <v>0</v>
      </c>
      <c r="AG9" s="5">
        <v>0</v>
      </c>
      <c r="AH9" s="6">
        <v>0</v>
      </c>
      <c r="AI9" s="4">
        <v>0</v>
      </c>
      <c r="AJ9" s="5">
        <v>0</v>
      </c>
      <c r="AK9" s="6">
        <v>0</v>
      </c>
      <c r="AL9" s="4">
        <v>0</v>
      </c>
      <c r="AM9" s="5">
        <v>0</v>
      </c>
      <c r="AN9" s="6">
        <v>0</v>
      </c>
      <c r="AO9" s="4">
        <v>0</v>
      </c>
      <c r="AP9" s="5">
        <v>0</v>
      </c>
      <c r="AQ9" s="6">
        <v>0</v>
      </c>
      <c r="AR9" s="4">
        <v>0</v>
      </c>
      <c r="AS9" s="5">
        <v>0</v>
      </c>
      <c r="AT9" s="6">
        <v>0</v>
      </c>
      <c r="AU9" s="4">
        <v>0</v>
      </c>
      <c r="AV9" s="5">
        <v>0</v>
      </c>
      <c r="AW9" s="6">
        <v>0</v>
      </c>
      <c r="AX9" s="4">
        <v>0</v>
      </c>
      <c r="AY9" s="5">
        <v>0</v>
      </c>
      <c r="AZ9" s="6">
        <v>0</v>
      </c>
      <c r="BA9" t="str">
        <f t="shared" si="0"/>
        <v>NON VALIDE</v>
      </c>
    </row>
    <row r="10" spans="1:53" x14ac:dyDescent="0.25">
      <c r="A10" t="str">
        <f>IF(ISBLANK(ACCUEIL!C15),"",ACCUEIL!C15)</f>
        <v/>
      </c>
      <c r="B10" s="4">
        <v>0</v>
      </c>
      <c r="C10" s="5">
        <v>0</v>
      </c>
      <c r="D10" s="6">
        <v>0</v>
      </c>
      <c r="E10" s="4">
        <v>0</v>
      </c>
      <c r="F10" s="5">
        <v>0</v>
      </c>
      <c r="G10" s="6">
        <v>0</v>
      </c>
      <c r="H10" s="4">
        <v>0</v>
      </c>
      <c r="I10" s="5">
        <v>0</v>
      </c>
      <c r="J10" s="6">
        <v>0</v>
      </c>
      <c r="K10" s="4">
        <v>0</v>
      </c>
      <c r="L10" s="5">
        <v>0</v>
      </c>
      <c r="M10" s="6">
        <v>0</v>
      </c>
      <c r="N10" s="4">
        <v>0</v>
      </c>
      <c r="O10" s="5">
        <v>0</v>
      </c>
      <c r="P10" s="6">
        <v>0</v>
      </c>
      <c r="Q10" s="4">
        <v>0</v>
      </c>
      <c r="R10" s="5">
        <v>0</v>
      </c>
      <c r="S10" s="6">
        <v>0</v>
      </c>
      <c r="T10" s="4">
        <v>0</v>
      </c>
      <c r="U10" s="5">
        <v>0</v>
      </c>
      <c r="V10" s="6">
        <v>0</v>
      </c>
      <c r="W10" s="4">
        <v>0</v>
      </c>
      <c r="X10" s="5">
        <v>0</v>
      </c>
      <c r="Y10" s="6">
        <v>0</v>
      </c>
      <c r="Z10" s="4">
        <v>0</v>
      </c>
      <c r="AA10" s="5">
        <v>0</v>
      </c>
      <c r="AB10" s="6">
        <v>0</v>
      </c>
      <c r="AC10" s="4">
        <v>0</v>
      </c>
      <c r="AD10" s="5">
        <v>0</v>
      </c>
      <c r="AE10" s="6">
        <v>0</v>
      </c>
      <c r="AF10" s="4">
        <v>0</v>
      </c>
      <c r="AG10" s="5">
        <v>0</v>
      </c>
      <c r="AH10" s="6">
        <v>0</v>
      </c>
      <c r="AI10" s="4">
        <v>0</v>
      </c>
      <c r="AJ10" s="5">
        <v>0</v>
      </c>
      <c r="AK10" s="6">
        <v>0</v>
      </c>
      <c r="AL10" s="4">
        <v>0</v>
      </c>
      <c r="AM10" s="5">
        <v>0</v>
      </c>
      <c r="AN10" s="6">
        <v>0</v>
      </c>
      <c r="AO10" s="4">
        <v>0</v>
      </c>
      <c r="AP10" s="5">
        <v>0</v>
      </c>
      <c r="AQ10" s="6">
        <v>0</v>
      </c>
      <c r="AR10" s="4">
        <v>0</v>
      </c>
      <c r="AS10" s="5">
        <v>0</v>
      </c>
      <c r="AT10" s="6">
        <v>0</v>
      </c>
      <c r="AU10" s="4">
        <v>0</v>
      </c>
      <c r="AV10" s="5">
        <v>0</v>
      </c>
      <c r="AW10" s="6">
        <v>0</v>
      </c>
      <c r="AX10" s="4">
        <v>0</v>
      </c>
      <c r="AY10" s="5">
        <v>0</v>
      </c>
      <c r="AZ10" s="6">
        <v>0</v>
      </c>
      <c r="BA10" t="str">
        <f t="shared" si="0"/>
        <v>NON VALIDE</v>
      </c>
    </row>
    <row r="11" spans="1:53" x14ac:dyDescent="0.25">
      <c r="A11" t="str">
        <f>IF(ISBLANK(ACCUEIL!C16),"",ACCUEIL!C16)</f>
        <v/>
      </c>
      <c r="B11" s="4">
        <v>0</v>
      </c>
      <c r="C11" s="5">
        <v>0</v>
      </c>
      <c r="D11" s="6">
        <v>0</v>
      </c>
      <c r="E11" s="4">
        <v>0</v>
      </c>
      <c r="F11" s="5">
        <v>0</v>
      </c>
      <c r="G11" s="6">
        <v>0</v>
      </c>
      <c r="H11" s="4">
        <v>0</v>
      </c>
      <c r="I11" s="5">
        <v>0</v>
      </c>
      <c r="J11" s="6">
        <v>0</v>
      </c>
      <c r="K11" s="4">
        <v>0</v>
      </c>
      <c r="L11" s="5">
        <v>0</v>
      </c>
      <c r="M11" s="6">
        <v>0</v>
      </c>
      <c r="N11" s="4">
        <v>0</v>
      </c>
      <c r="O11" s="5">
        <v>0</v>
      </c>
      <c r="P11" s="6">
        <v>0</v>
      </c>
      <c r="Q11" s="4">
        <v>0</v>
      </c>
      <c r="R11" s="5">
        <v>0</v>
      </c>
      <c r="S11" s="6">
        <v>0</v>
      </c>
      <c r="T11" s="4">
        <v>0</v>
      </c>
      <c r="U11" s="5">
        <v>0</v>
      </c>
      <c r="V11" s="6">
        <v>0</v>
      </c>
      <c r="W11" s="4">
        <v>0</v>
      </c>
      <c r="X11" s="5">
        <v>0</v>
      </c>
      <c r="Y11" s="6">
        <v>0</v>
      </c>
      <c r="Z11" s="4">
        <v>0</v>
      </c>
      <c r="AA11" s="5">
        <v>0</v>
      </c>
      <c r="AB11" s="6">
        <v>0</v>
      </c>
      <c r="AC11" s="4">
        <v>0</v>
      </c>
      <c r="AD11" s="5">
        <v>0</v>
      </c>
      <c r="AE11" s="6">
        <v>0</v>
      </c>
      <c r="AF11" s="4">
        <v>0</v>
      </c>
      <c r="AG11" s="5">
        <v>0</v>
      </c>
      <c r="AH11" s="6">
        <v>0</v>
      </c>
      <c r="AI11" s="4">
        <v>0</v>
      </c>
      <c r="AJ11" s="5">
        <v>0</v>
      </c>
      <c r="AK11" s="6">
        <v>0</v>
      </c>
      <c r="AL11" s="4">
        <v>0</v>
      </c>
      <c r="AM11" s="5">
        <v>0</v>
      </c>
      <c r="AN11" s="6">
        <v>0</v>
      </c>
      <c r="AO11" s="4">
        <v>0</v>
      </c>
      <c r="AP11" s="5">
        <v>0</v>
      </c>
      <c r="AQ11" s="6">
        <v>0</v>
      </c>
      <c r="AR11" s="4">
        <v>0</v>
      </c>
      <c r="AS11" s="5">
        <v>0</v>
      </c>
      <c r="AT11" s="6">
        <v>0</v>
      </c>
      <c r="AU11" s="4">
        <v>0</v>
      </c>
      <c r="AV11" s="5">
        <v>0</v>
      </c>
      <c r="AW11" s="6">
        <v>0</v>
      </c>
      <c r="AX11" s="4">
        <v>0</v>
      </c>
      <c r="AY11" s="5">
        <v>0</v>
      </c>
      <c r="AZ11" s="6">
        <v>0</v>
      </c>
      <c r="BA11" t="str">
        <f t="shared" si="0"/>
        <v>NON VALIDE</v>
      </c>
    </row>
    <row r="12" spans="1:53" x14ac:dyDescent="0.25">
      <c r="A12" t="str">
        <f>IF(ISBLANK(ACCUEIL!C17),"",ACCUEIL!C17)</f>
        <v/>
      </c>
      <c r="B12" s="4">
        <v>0</v>
      </c>
      <c r="C12" s="5">
        <v>0</v>
      </c>
      <c r="D12" s="6">
        <v>0</v>
      </c>
      <c r="E12" s="4">
        <v>0</v>
      </c>
      <c r="F12" s="5">
        <v>0</v>
      </c>
      <c r="G12" s="6">
        <v>0</v>
      </c>
      <c r="H12" s="4">
        <v>0</v>
      </c>
      <c r="I12" s="5">
        <v>0</v>
      </c>
      <c r="J12" s="6">
        <v>0</v>
      </c>
      <c r="K12" s="4">
        <v>0</v>
      </c>
      <c r="L12" s="5">
        <v>0</v>
      </c>
      <c r="M12" s="6">
        <v>0</v>
      </c>
      <c r="N12" s="4">
        <v>0</v>
      </c>
      <c r="O12" s="5">
        <v>0</v>
      </c>
      <c r="P12" s="6">
        <v>0</v>
      </c>
      <c r="Q12" s="4">
        <v>0</v>
      </c>
      <c r="R12" s="5">
        <v>0</v>
      </c>
      <c r="S12" s="6">
        <v>0</v>
      </c>
      <c r="T12" s="4">
        <v>0</v>
      </c>
      <c r="U12" s="5">
        <v>0</v>
      </c>
      <c r="V12" s="6">
        <v>0</v>
      </c>
      <c r="W12" s="4">
        <v>0</v>
      </c>
      <c r="X12" s="5">
        <v>0</v>
      </c>
      <c r="Y12" s="6">
        <v>0</v>
      </c>
      <c r="Z12" s="4">
        <v>0</v>
      </c>
      <c r="AA12" s="5">
        <v>0</v>
      </c>
      <c r="AB12" s="6">
        <v>0</v>
      </c>
      <c r="AC12" s="4">
        <v>0</v>
      </c>
      <c r="AD12" s="5">
        <v>0</v>
      </c>
      <c r="AE12" s="6">
        <v>0</v>
      </c>
      <c r="AF12" s="4">
        <v>0</v>
      </c>
      <c r="AG12" s="5">
        <v>0</v>
      </c>
      <c r="AH12" s="6">
        <v>0</v>
      </c>
      <c r="AI12" s="4">
        <v>0</v>
      </c>
      <c r="AJ12" s="5">
        <v>0</v>
      </c>
      <c r="AK12" s="6">
        <v>0</v>
      </c>
      <c r="AL12" s="4">
        <v>0</v>
      </c>
      <c r="AM12" s="5">
        <v>0</v>
      </c>
      <c r="AN12" s="6">
        <v>0</v>
      </c>
      <c r="AO12" s="4">
        <v>0</v>
      </c>
      <c r="AP12" s="5">
        <v>0</v>
      </c>
      <c r="AQ12" s="6">
        <v>0</v>
      </c>
      <c r="AR12" s="4">
        <v>0</v>
      </c>
      <c r="AS12" s="5">
        <v>0</v>
      </c>
      <c r="AT12" s="6">
        <v>0</v>
      </c>
      <c r="AU12" s="4">
        <v>0</v>
      </c>
      <c r="AV12" s="5">
        <v>0</v>
      </c>
      <c r="AW12" s="6">
        <v>0</v>
      </c>
      <c r="AX12" s="4">
        <v>0</v>
      </c>
      <c r="AY12" s="5">
        <v>0</v>
      </c>
      <c r="AZ12" s="6">
        <v>0</v>
      </c>
      <c r="BA12" t="str">
        <f t="shared" si="0"/>
        <v>NON VALIDE</v>
      </c>
    </row>
    <row r="13" spans="1:53" x14ac:dyDescent="0.25">
      <c r="A13" t="str">
        <f>IF(ISBLANK(ACCUEIL!C18),"",ACCUEIL!C18)</f>
        <v/>
      </c>
      <c r="B13" s="4">
        <v>0</v>
      </c>
      <c r="C13" s="5">
        <v>0</v>
      </c>
      <c r="D13" s="6">
        <v>0</v>
      </c>
      <c r="E13" s="4">
        <v>0</v>
      </c>
      <c r="F13" s="5">
        <v>0</v>
      </c>
      <c r="G13" s="6">
        <v>0</v>
      </c>
      <c r="H13" s="4">
        <v>0</v>
      </c>
      <c r="I13" s="5">
        <v>0</v>
      </c>
      <c r="J13" s="6">
        <v>0</v>
      </c>
      <c r="K13" s="4">
        <v>0</v>
      </c>
      <c r="L13" s="5">
        <v>0</v>
      </c>
      <c r="M13" s="6">
        <v>0</v>
      </c>
      <c r="N13" s="4">
        <v>0</v>
      </c>
      <c r="O13" s="5">
        <v>0</v>
      </c>
      <c r="P13" s="6">
        <v>0</v>
      </c>
      <c r="Q13" s="4">
        <v>0</v>
      </c>
      <c r="R13" s="5">
        <v>0</v>
      </c>
      <c r="S13" s="6">
        <v>0</v>
      </c>
      <c r="T13" s="4">
        <v>0</v>
      </c>
      <c r="U13" s="5">
        <v>0</v>
      </c>
      <c r="V13" s="6">
        <v>0</v>
      </c>
      <c r="W13" s="4">
        <v>0</v>
      </c>
      <c r="X13" s="5">
        <v>0</v>
      </c>
      <c r="Y13" s="6">
        <v>0</v>
      </c>
      <c r="Z13" s="4">
        <v>0</v>
      </c>
      <c r="AA13" s="5">
        <v>0</v>
      </c>
      <c r="AB13" s="6">
        <v>0</v>
      </c>
      <c r="AC13" s="4">
        <v>0</v>
      </c>
      <c r="AD13" s="5">
        <v>0</v>
      </c>
      <c r="AE13" s="6">
        <v>0</v>
      </c>
      <c r="AF13" s="4">
        <v>0</v>
      </c>
      <c r="AG13" s="5">
        <v>0</v>
      </c>
      <c r="AH13" s="6">
        <v>0</v>
      </c>
      <c r="AI13" s="4">
        <v>0</v>
      </c>
      <c r="AJ13" s="5">
        <v>0</v>
      </c>
      <c r="AK13" s="6">
        <v>0</v>
      </c>
      <c r="AL13" s="4">
        <v>0</v>
      </c>
      <c r="AM13" s="5">
        <v>0</v>
      </c>
      <c r="AN13" s="6">
        <v>0</v>
      </c>
      <c r="AO13" s="4">
        <v>0</v>
      </c>
      <c r="AP13" s="5">
        <v>0</v>
      </c>
      <c r="AQ13" s="6">
        <v>0</v>
      </c>
      <c r="AR13" s="4">
        <v>0</v>
      </c>
      <c r="AS13" s="5">
        <v>0</v>
      </c>
      <c r="AT13" s="6">
        <v>0</v>
      </c>
      <c r="AU13" s="4">
        <v>0</v>
      </c>
      <c r="AV13" s="5">
        <v>0</v>
      </c>
      <c r="AW13" s="6">
        <v>0</v>
      </c>
      <c r="AX13" s="4">
        <v>0</v>
      </c>
      <c r="AY13" s="5">
        <v>0</v>
      </c>
      <c r="AZ13" s="6">
        <v>0</v>
      </c>
      <c r="BA13" t="str">
        <f t="shared" si="0"/>
        <v>NON VALIDE</v>
      </c>
    </row>
    <row r="14" spans="1:53" x14ac:dyDescent="0.25">
      <c r="A14" t="str">
        <f>IF(ISBLANK(ACCUEIL!C19),"",ACCUEIL!C19)</f>
        <v/>
      </c>
      <c r="B14" s="4">
        <v>0</v>
      </c>
      <c r="C14" s="5">
        <v>0</v>
      </c>
      <c r="D14" s="6">
        <v>0</v>
      </c>
      <c r="E14" s="4">
        <v>0</v>
      </c>
      <c r="F14" s="5">
        <v>0</v>
      </c>
      <c r="G14" s="6">
        <v>0</v>
      </c>
      <c r="H14" s="4">
        <v>0</v>
      </c>
      <c r="I14" s="5">
        <v>0</v>
      </c>
      <c r="J14" s="6">
        <v>0</v>
      </c>
      <c r="K14" s="4">
        <v>0</v>
      </c>
      <c r="L14" s="5">
        <v>0</v>
      </c>
      <c r="M14" s="6">
        <v>0</v>
      </c>
      <c r="N14" s="4">
        <v>0</v>
      </c>
      <c r="O14" s="5">
        <v>0</v>
      </c>
      <c r="P14" s="6">
        <v>0</v>
      </c>
      <c r="Q14" s="4">
        <v>0</v>
      </c>
      <c r="R14" s="5">
        <v>0</v>
      </c>
      <c r="S14" s="6">
        <v>0</v>
      </c>
      <c r="T14" s="4">
        <v>0</v>
      </c>
      <c r="U14" s="5">
        <v>0</v>
      </c>
      <c r="V14" s="6">
        <v>0</v>
      </c>
      <c r="W14" s="4">
        <v>0</v>
      </c>
      <c r="X14" s="5">
        <v>0</v>
      </c>
      <c r="Y14" s="6">
        <v>0</v>
      </c>
      <c r="Z14" s="4">
        <v>0</v>
      </c>
      <c r="AA14" s="5">
        <v>0</v>
      </c>
      <c r="AB14" s="6">
        <v>0</v>
      </c>
      <c r="AC14" s="4">
        <v>0</v>
      </c>
      <c r="AD14" s="5">
        <v>0</v>
      </c>
      <c r="AE14" s="6">
        <v>0</v>
      </c>
      <c r="AF14" s="4">
        <v>0</v>
      </c>
      <c r="AG14" s="5">
        <v>0</v>
      </c>
      <c r="AH14" s="6">
        <v>0</v>
      </c>
      <c r="AI14" s="4">
        <v>0</v>
      </c>
      <c r="AJ14" s="5">
        <v>0</v>
      </c>
      <c r="AK14" s="6">
        <v>0</v>
      </c>
      <c r="AL14" s="4">
        <v>0</v>
      </c>
      <c r="AM14" s="5">
        <v>0</v>
      </c>
      <c r="AN14" s="6">
        <v>0</v>
      </c>
      <c r="AO14" s="4">
        <v>0</v>
      </c>
      <c r="AP14" s="5">
        <v>0</v>
      </c>
      <c r="AQ14" s="6">
        <v>0</v>
      </c>
      <c r="AR14" s="4">
        <v>0</v>
      </c>
      <c r="AS14" s="5">
        <v>0</v>
      </c>
      <c r="AT14" s="6">
        <v>0</v>
      </c>
      <c r="AU14" s="4">
        <v>0</v>
      </c>
      <c r="AV14" s="5">
        <v>0</v>
      </c>
      <c r="AW14" s="6">
        <v>0</v>
      </c>
      <c r="AX14" s="4">
        <v>0</v>
      </c>
      <c r="AY14" s="5">
        <v>0</v>
      </c>
      <c r="AZ14" s="6">
        <v>0</v>
      </c>
      <c r="BA14" t="str">
        <f t="shared" si="0"/>
        <v>NON VALIDE</v>
      </c>
    </row>
    <row r="15" spans="1:53" x14ac:dyDescent="0.25">
      <c r="A15" t="str">
        <f>IF(ISBLANK(ACCUEIL!C20),"",ACCUEIL!C20)</f>
        <v/>
      </c>
      <c r="B15" s="4">
        <v>0</v>
      </c>
      <c r="C15" s="5">
        <v>0</v>
      </c>
      <c r="D15" s="6">
        <v>0</v>
      </c>
      <c r="E15" s="4">
        <v>0</v>
      </c>
      <c r="F15" s="5">
        <v>0</v>
      </c>
      <c r="G15" s="6">
        <v>0</v>
      </c>
      <c r="H15" s="4">
        <v>0</v>
      </c>
      <c r="I15" s="5">
        <v>0</v>
      </c>
      <c r="J15" s="6">
        <v>0</v>
      </c>
      <c r="K15" s="4">
        <v>0</v>
      </c>
      <c r="L15" s="5">
        <v>0</v>
      </c>
      <c r="M15" s="6">
        <v>0</v>
      </c>
      <c r="N15" s="4">
        <v>0</v>
      </c>
      <c r="O15" s="5">
        <v>0</v>
      </c>
      <c r="P15" s="6">
        <v>0</v>
      </c>
      <c r="Q15" s="4">
        <v>0</v>
      </c>
      <c r="R15" s="5">
        <v>0</v>
      </c>
      <c r="S15" s="6">
        <v>0</v>
      </c>
      <c r="T15" s="4">
        <v>0</v>
      </c>
      <c r="U15" s="5">
        <v>0</v>
      </c>
      <c r="V15" s="6">
        <v>0</v>
      </c>
      <c r="W15" s="4">
        <v>0</v>
      </c>
      <c r="X15" s="5">
        <v>0</v>
      </c>
      <c r="Y15" s="6">
        <v>0</v>
      </c>
      <c r="Z15" s="4">
        <v>0</v>
      </c>
      <c r="AA15" s="5">
        <v>0</v>
      </c>
      <c r="AB15" s="6">
        <v>0</v>
      </c>
      <c r="AC15" s="4">
        <v>0</v>
      </c>
      <c r="AD15" s="5">
        <v>0</v>
      </c>
      <c r="AE15" s="6">
        <v>0</v>
      </c>
      <c r="AF15" s="4">
        <v>0</v>
      </c>
      <c r="AG15" s="5">
        <v>0</v>
      </c>
      <c r="AH15" s="6">
        <v>0</v>
      </c>
      <c r="AI15" s="4">
        <v>0</v>
      </c>
      <c r="AJ15" s="5">
        <v>0</v>
      </c>
      <c r="AK15" s="6">
        <v>0</v>
      </c>
      <c r="AL15" s="4">
        <v>0</v>
      </c>
      <c r="AM15" s="5">
        <v>0</v>
      </c>
      <c r="AN15" s="6">
        <v>0</v>
      </c>
      <c r="AO15" s="4">
        <v>0</v>
      </c>
      <c r="AP15" s="5">
        <v>0</v>
      </c>
      <c r="AQ15" s="6">
        <v>0</v>
      </c>
      <c r="AR15" s="4">
        <v>0</v>
      </c>
      <c r="AS15" s="5">
        <v>0</v>
      </c>
      <c r="AT15" s="6">
        <v>0</v>
      </c>
      <c r="AU15" s="4">
        <v>0</v>
      </c>
      <c r="AV15" s="5">
        <v>0</v>
      </c>
      <c r="AW15" s="6">
        <v>0</v>
      </c>
      <c r="AX15" s="4">
        <v>0</v>
      </c>
      <c r="AY15" s="5">
        <v>0</v>
      </c>
      <c r="AZ15" s="6">
        <v>0</v>
      </c>
      <c r="BA15" t="str">
        <f t="shared" si="0"/>
        <v>NON VALIDE</v>
      </c>
    </row>
    <row r="16" spans="1:53" x14ac:dyDescent="0.25">
      <c r="A16" t="str">
        <f>IF(ISBLANK(ACCUEIL!C21),"",ACCUEIL!C21)</f>
        <v/>
      </c>
      <c r="B16" s="4">
        <v>0</v>
      </c>
      <c r="C16" s="5">
        <v>0</v>
      </c>
      <c r="D16" s="6">
        <v>0</v>
      </c>
      <c r="E16" s="4">
        <v>0</v>
      </c>
      <c r="F16" s="5">
        <v>0</v>
      </c>
      <c r="G16" s="6">
        <v>0</v>
      </c>
      <c r="H16" s="4">
        <v>0</v>
      </c>
      <c r="I16" s="5">
        <v>0</v>
      </c>
      <c r="J16" s="6">
        <v>0</v>
      </c>
      <c r="K16" s="4">
        <v>0</v>
      </c>
      <c r="L16" s="5">
        <v>0</v>
      </c>
      <c r="M16" s="6">
        <v>0</v>
      </c>
      <c r="N16" s="4">
        <v>0</v>
      </c>
      <c r="O16" s="5">
        <v>0</v>
      </c>
      <c r="P16" s="6">
        <v>0</v>
      </c>
      <c r="Q16" s="4">
        <v>0</v>
      </c>
      <c r="R16" s="5">
        <v>0</v>
      </c>
      <c r="S16" s="6">
        <v>0</v>
      </c>
      <c r="T16" s="4">
        <v>0</v>
      </c>
      <c r="U16" s="5">
        <v>0</v>
      </c>
      <c r="V16" s="6">
        <v>0</v>
      </c>
      <c r="W16" s="4">
        <v>0</v>
      </c>
      <c r="X16" s="5">
        <v>0</v>
      </c>
      <c r="Y16" s="6">
        <v>0</v>
      </c>
      <c r="Z16" s="4">
        <v>0</v>
      </c>
      <c r="AA16" s="5">
        <v>0</v>
      </c>
      <c r="AB16" s="6">
        <v>0</v>
      </c>
      <c r="AC16" s="4">
        <v>0</v>
      </c>
      <c r="AD16" s="5">
        <v>0</v>
      </c>
      <c r="AE16" s="6">
        <v>0</v>
      </c>
      <c r="AF16" s="4">
        <v>0</v>
      </c>
      <c r="AG16" s="5">
        <v>0</v>
      </c>
      <c r="AH16" s="6">
        <v>0</v>
      </c>
      <c r="AI16" s="4">
        <v>0</v>
      </c>
      <c r="AJ16" s="5">
        <v>0</v>
      </c>
      <c r="AK16" s="6">
        <v>0</v>
      </c>
      <c r="AL16" s="4">
        <v>0</v>
      </c>
      <c r="AM16" s="5">
        <v>0</v>
      </c>
      <c r="AN16" s="6">
        <v>0</v>
      </c>
      <c r="AO16" s="4">
        <v>0</v>
      </c>
      <c r="AP16" s="5">
        <v>0</v>
      </c>
      <c r="AQ16" s="6">
        <v>0</v>
      </c>
      <c r="AR16" s="4">
        <v>0</v>
      </c>
      <c r="AS16" s="5">
        <v>0</v>
      </c>
      <c r="AT16" s="6">
        <v>0</v>
      </c>
      <c r="AU16" s="4">
        <v>0</v>
      </c>
      <c r="AV16" s="5">
        <v>0</v>
      </c>
      <c r="AW16" s="6">
        <v>0</v>
      </c>
      <c r="AX16" s="4">
        <v>0</v>
      </c>
      <c r="AY16" s="5">
        <v>0</v>
      </c>
      <c r="AZ16" s="6">
        <v>0</v>
      </c>
      <c r="BA16" t="str">
        <f t="shared" si="0"/>
        <v>NON VALIDE</v>
      </c>
    </row>
    <row r="17" spans="1:53" x14ac:dyDescent="0.25">
      <c r="A17" t="str">
        <f>IF(ISBLANK(ACCUEIL!C22),"",ACCUEIL!C22)</f>
        <v/>
      </c>
      <c r="B17" s="4">
        <v>0</v>
      </c>
      <c r="C17" s="5">
        <v>0</v>
      </c>
      <c r="D17" s="6">
        <v>0</v>
      </c>
      <c r="E17" s="4">
        <v>0</v>
      </c>
      <c r="F17" s="5">
        <v>0</v>
      </c>
      <c r="G17" s="6">
        <v>0</v>
      </c>
      <c r="H17" s="4">
        <v>0</v>
      </c>
      <c r="I17" s="5">
        <v>0</v>
      </c>
      <c r="J17" s="6">
        <v>0</v>
      </c>
      <c r="K17" s="4">
        <v>0</v>
      </c>
      <c r="L17" s="5">
        <v>0</v>
      </c>
      <c r="M17" s="6">
        <v>0</v>
      </c>
      <c r="N17" s="4">
        <v>0</v>
      </c>
      <c r="O17" s="5">
        <v>0</v>
      </c>
      <c r="P17" s="6">
        <v>0</v>
      </c>
      <c r="Q17" s="4">
        <v>0</v>
      </c>
      <c r="R17" s="5">
        <v>0</v>
      </c>
      <c r="S17" s="6">
        <v>0</v>
      </c>
      <c r="T17" s="4">
        <v>0</v>
      </c>
      <c r="U17" s="5">
        <v>0</v>
      </c>
      <c r="V17" s="6">
        <v>0</v>
      </c>
      <c r="W17" s="4">
        <v>0</v>
      </c>
      <c r="X17" s="5">
        <v>0</v>
      </c>
      <c r="Y17" s="6">
        <v>0</v>
      </c>
      <c r="Z17" s="4">
        <v>0</v>
      </c>
      <c r="AA17" s="5">
        <v>0</v>
      </c>
      <c r="AB17" s="6">
        <v>0</v>
      </c>
      <c r="AC17" s="4">
        <v>0</v>
      </c>
      <c r="AD17" s="5">
        <v>0</v>
      </c>
      <c r="AE17" s="6">
        <v>0</v>
      </c>
      <c r="AF17" s="4">
        <v>0</v>
      </c>
      <c r="AG17" s="5">
        <v>0</v>
      </c>
      <c r="AH17" s="6">
        <v>0</v>
      </c>
      <c r="AI17" s="4">
        <v>0</v>
      </c>
      <c r="AJ17" s="5">
        <v>0</v>
      </c>
      <c r="AK17" s="6">
        <v>0</v>
      </c>
      <c r="AL17" s="4">
        <v>0</v>
      </c>
      <c r="AM17" s="5">
        <v>0</v>
      </c>
      <c r="AN17" s="6">
        <v>0</v>
      </c>
      <c r="AO17" s="4">
        <v>0</v>
      </c>
      <c r="AP17" s="5">
        <v>0</v>
      </c>
      <c r="AQ17" s="6">
        <v>0</v>
      </c>
      <c r="AR17" s="4">
        <v>0</v>
      </c>
      <c r="AS17" s="5">
        <v>0</v>
      </c>
      <c r="AT17" s="6">
        <v>0</v>
      </c>
      <c r="AU17" s="4">
        <v>0</v>
      </c>
      <c r="AV17" s="5">
        <v>0</v>
      </c>
      <c r="AW17" s="6">
        <v>0</v>
      </c>
      <c r="AX17" s="4">
        <v>0</v>
      </c>
      <c r="AY17" s="5">
        <v>0</v>
      </c>
      <c r="AZ17" s="6">
        <v>0</v>
      </c>
      <c r="BA17" t="str">
        <f t="shared" si="0"/>
        <v>NON VALIDE</v>
      </c>
    </row>
    <row r="18" spans="1:53" x14ac:dyDescent="0.25">
      <c r="A18" t="str">
        <f>IF(ISBLANK(ACCUEIL!C23),"",ACCUEIL!C23)</f>
        <v/>
      </c>
      <c r="B18" s="4">
        <v>0</v>
      </c>
      <c r="C18" s="5">
        <v>0</v>
      </c>
      <c r="D18" s="6">
        <v>0</v>
      </c>
      <c r="E18" s="4">
        <v>0</v>
      </c>
      <c r="F18" s="5">
        <v>0</v>
      </c>
      <c r="G18" s="6">
        <v>0</v>
      </c>
      <c r="H18" s="4">
        <v>0</v>
      </c>
      <c r="I18" s="5">
        <v>0</v>
      </c>
      <c r="J18" s="6">
        <v>0</v>
      </c>
      <c r="K18" s="4">
        <v>0</v>
      </c>
      <c r="L18" s="5">
        <v>0</v>
      </c>
      <c r="M18" s="6">
        <v>0</v>
      </c>
      <c r="N18" s="4">
        <v>0</v>
      </c>
      <c r="O18" s="5">
        <v>0</v>
      </c>
      <c r="P18" s="6">
        <v>0</v>
      </c>
      <c r="Q18" s="4">
        <v>0</v>
      </c>
      <c r="R18" s="5">
        <v>0</v>
      </c>
      <c r="S18" s="6">
        <v>0</v>
      </c>
      <c r="T18" s="4">
        <v>0</v>
      </c>
      <c r="U18" s="5">
        <v>0</v>
      </c>
      <c r="V18" s="6">
        <v>0</v>
      </c>
      <c r="W18" s="4">
        <v>0</v>
      </c>
      <c r="X18" s="5">
        <v>0</v>
      </c>
      <c r="Y18" s="6">
        <v>0</v>
      </c>
      <c r="Z18" s="4">
        <v>0</v>
      </c>
      <c r="AA18" s="5">
        <v>0</v>
      </c>
      <c r="AB18" s="6">
        <v>0</v>
      </c>
      <c r="AC18" s="4">
        <v>0</v>
      </c>
      <c r="AD18" s="5">
        <v>0</v>
      </c>
      <c r="AE18" s="6">
        <v>0</v>
      </c>
      <c r="AF18" s="4">
        <v>0</v>
      </c>
      <c r="AG18" s="5">
        <v>0</v>
      </c>
      <c r="AH18" s="6">
        <v>0</v>
      </c>
      <c r="AI18" s="4">
        <v>0</v>
      </c>
      <c r="AJ18" s="5">
        <v>0</v>
      </c>
      <c r="AK18" s="6">
        <v>0</v>
      </c>
      <c r="AL18" s="4">
        <v>0</v>
      </c>
      <c r="AM18" s="5">
        <v>0</v>
      </c>
      <c r="AN18" s="6">
        <v>0</v>
      </c>
      <c r="AO18" s="4">
        <v>0</v>
      </c>
      <c r="AP18" s="5">
        <v>0</v>
      </c>
      <c r="AQ18" s="6">
        <v>0</v>
      </c>
      <c r="AR18" s="4">
        <v>0</v>
      </c>
      <c r="AS18" s="5">
        <v>0</v>
      </c>
      <c r="AT18" s="6">
        <v>0</v>
      </c>
      <c r="AU18" s="4">
        <v>0</v>
      </c>
      <c r="AV18" s="5">
        <v>0</v>
      </c>
      <c r="AW18" s="6">
        <v>0</v>
      </c>
      <c r="AX18" s="4">
        <v>0</v>
      </c>
      <c r="AY18" s="5">
        <v>0</v>
      </c>
      <c r="AZ18" s="6">
        <v>0</v>
      </c>
      <c r="BA18" t="str">
        <f t="shared" si="0"/>
        <v>NON VALIDE</v>
      </c>
    </row>
    <row r="19" spans="1:53" x14ac:dyDescent="0.25">
      <c r="A19" t="str">
        <f>IF(ISBLANK(ACCUEIL!C24),"",ACCUEIL!C24)</f>
        <v/>
      </c>
      <c r="B19" s="4">
        <v>0</v>
      </c>
      <c r="C19" s="5">
        <v>0</v>
      </c>
      <c r="D19" s="6">
        <v>0</v>
      </c>
      <c r="E19" s="4">
        <v>0</v>
      </c>
      <c r="F19" s="5">
        <v>0</v>
      </c>
      <c r="G19" s="6">
        <v>0</v>
      </c>
      <c r="H19" s="4">
        <v>0</v>
      </c>
      <c r="I19" s="5">
        <v>0</v>
      </c>
      <c r="J19" s="6">
        <v>0</v>
      </c>
      <c r="K19" s="4">
        <v>0</v>
      </c>
      <c r="L19" s="5">
        <v>0</v>
      </c>
      <c r="M19" s="6">
        <v>0</v>
      </c>
      <c r="N19" s="4">
        <v>0</v>
      </c>
      <c r="O19" s="5">
        <v>0</v>
      </c>
      <c r="P19" s="6">
        <v>0</v>
      </c>
      <c r="Q19" s="4">
        <v>0</v>
      </c>
      <c r="R19" s="5">
        <v>0</v>
      </c>
      <c r="S19" s="6">
        <v>0</v>
      </c>
      <c r="T19" s="4">
        <v>0</v>
      </c>
      <c r="U19" s="5">
        <v>0</v>
      </c>
      <c r="V19" s="6">
        <v>0</v>
      </c>
      <c r="W19" s="4">
        <v>0</v>
      </c>
      <c r="X19" s="5">
        <v>0</v>
      </c>
      <c r="Y19" s="6">
        <v>0</v>
      </c>
      <c r="Z19" s="4">
        <v>0</v>
      </c>
      <c r="AA19" s="5">
        <v>0</v>
      </c>
      <c r="AB19" s="6">
        <v>0</v>
      </c>
      <c r="AC19" s="4">
        <v>0</v>
      </c>
      <c r="AD19" s="5">
        <v>0</v>
      </c>
      <c r="AE19" s="6">
        <v>0</v>
      </c>
      <c r="AF19" s="4">
        <v>0</v>
      </c>
      <c r="AG19" s="5">
        <v>0</v>
      </c>
      <c r="AH19" s="6">
        <v>0</v>
      </c>
      <c r="AI19" s="4">
        <v>0</v>
      </c>
      <c r="AJ19" s="5">
        <v>0</v>
      </c>
      <c r="AK19" s="6">
        <v>0</v>
      </c>
      <c r="AL19" s="4">
        <v>0</v>
      </c>
      <c r="AM19" s="5">
        <v>0</v>
      </c>
      <c r="AN19" s="6">
        <v>0</v>
      </c>
      <c r="AO19" s="4">
        <v>0</v>
      </c>
      <c r="AP19" s="5">
        <v>0</v>
      </c>
      <c r="AQ19" s="6">
        <v>0</v>
      </c>
      <c r="AR19" s="4">
        <v>0</v>
      </c>
      <c r="AS19" s="5">
        <v>0</v>
      </c>
      <c r="AT19" s="6">
        <v>0</v>
      </c>
      <c r="AU19" s="4">
        <v>0</v>
      </c>
      <c r="AV19" s="5">
        <v>0</v>
      </c>
      <c r="AW19" s="6">
        <v>0</v>
      </c>
      <c r="AX19" s="4">
        <v>0</v>
      </c>
      <c r="AY19" s="5">
        <v>0</v>
      </c>
      <c r="AZ19" s="6">
        <v>0</v>
      </c>
      <c r="BA19" t="str">
        <f t="shared" si="0"/>
        <v>NON VALIDE</v>
      </c>
    </row>
    <row r="20" spans="1:53" x14ac:dyDescent="0.25">
      <c r="A20" t="str">
        <f>IF(ISBLANK(ACCUEIL!C25),"",ACCUEIL!C25)</f>
        <v/>
      </c>
      <c r="B20" s="4">
        <v>0</v>
      </c>
      <c r="C20" s="5">
        <v>0</v>
      </c>
      <c r="D20" s="6">
        <v>0</v>
      </c>
      <c r="E20" s="4">
        <v>0</v>
      </c>
      <c r="F20" s="5">
        <v>0</v>
      </c>
      <c r="G20" s="6">
        <v>0</v>
      </c>
      <c r="H20" s="4">
        <v>0</v>
      </c>
      <c r="I20" s="5">
        <v>0</v>
      </c>
      <c r="J20" s="6">
        <v>0</v>
      </c>
      <c r="K20" s="4">
        <v>0</v>
      </c>
      <c r="L20" s="5">
        <v>0</v>
      </c>
      <c r="M20" s="6">
        <v>0</v>
      </c>
      <c r="N20" s="4">
        <v>0</v>
      </c>
      <c r="O20" s="5">
        <v>0</v>
      </c>
      <c r="P20" s="6">
        <v>0</v>
      </c>
      <c r="Q20" s="4">
        <v>0</v>
      </c>
      <c r="R20" s="5">
        <v>0</v>
      </c>
      <c r="S20" s="6">
        <v>0</v>
      </c>
      <c r="T20" s="4">
        <v>0</v>
      </c>
      <c r="U20" s="5">
        <v>0</v>
      </c>
      <c r="V20" s="6">
        <v>0</v>
      </c>
      <c r="W20" s="4">
        <v>0</v>
      </c>
      <c r="X20" s="5">
        <v>0</v>
      </c>
      <c r="Y20" s="6">
        <v>0</v>
      </c>
      <c r="Z20" s="4">
        <v>0</v>
      </c>
      <c r="AA20" s="5">
        <v>0</v>
      </c>
      <c r="AB20" s="6">
        <v>0</v>
      </c>
      <c r="AC20" s="4">
        <v>0</v>
      </c>
      <c r="AD20" s="5">
        <v>0</v>
      </c>
      <c r="AE20" s="6">
        <v>0</v>
      </c>
      <c r="AF20" s="4">
        <v>0</v>
      </c>
      <c r="AG20" s="5">
        <v>0</v>
      </c>
      <c r="AH20" s="6">
        <v>0</v>
      </c>
      <c r="AI20" s="4">
        <v>0</v>
      </c>
      <c r="AJ20" s="5">
        <v>0</v>
      </c>
      <c r="AK20" s="6">
        <v>0</v>
      </c>
      <c r="AL20" s="4">
        <v>0</v>
      </c>
      <c r="AM20" s="5">
        <v>0</v>
      </c>
      <c r="AN20" s="6">
        <v>0</v>
      </c>
      <c r="AO20" s="4">
        <v>0</v>
      </c>
      <c r="AP20" s="5">
        <v>0</v>
      </c>
      <c r="AQ20" s="6">
        <v>0</v>
      </c>
      <c r="AR20" s="4">
        <v>0</v>
      </c>
      <c r="AS20" s="5">
        <v>0</v>
      </c>
      <c r="AT20" s="6">
        <v>0</v>
      </c>
      <c r="AU20" s="4">
        <v>0</v>
      </c>
      <c r="AV20" s="5">
        <v>0</v>
      </c>
      <c r="AW20" s="6">
        <v>0</v>
      </c>
      <c r="AX20" s="4">
        <v>0</v>
      </c>
      <c r="AY20" s="5">
        <v>0</v>
      </c>
      <c r="AZ20" s="6">
        <v>0</v>
      </c>
      <c r="BA20" t="str">
        <f t="shared" si="0"/>
        <v>NON VALIDE</v>
      </c>
    </row>
    <row r="21" spans="1:53" x14ac:dyDescent="0.25">
      <c r="A21" t="str">
        <f>IF(ISBLANK(ACCUEIL!C26),"",ACCUEIL!C26)</f>
        <v/>
      </c>
      <c r="B21" s="4">
        <v>0</v>
      </c>
      <c r="C21" s="5">
        <v>0</v>
      </c>
      <c r="D21" s="6">
        <v>0</v>
      </c>
      <c r="E21" s="4">
        <v>0</v>
      </c>
      <c r="F21" s="5">
        <v>0</v>
      </c>
      <c r="G21" s="6">
        <v>0</v>
      </c>
      <c r="H21" s="4">
        <v>0</v>
      </c>
      <c r="I21" s="5">
        <v>0</v>
      </c>
      <c r="J21" s="6">
        <v>0</v>
      </c>
      <c r="K21" s="4">
        <v>0</v>
      </c>
      <c r="L21" s="5">
        <v>0</v>
      </c>
      <c r="M21" s="6">
        <v>0</v>
      </c>
      <c r="N21" s="4">
        <v>0</v>
      </c>
      <c r="O21" s="5">
        <v>0</v>
      </c>
      <c r="P21" s="6">
        <v>0</v>
      </c>
      <c r="Q21" s="4">
        <v>0</v>
      </c>
      <c r="R21" s="5">
        <v>0</v>
      </c>
      <c r="S21" s="6">
        <v>0</v>
      </c>
      <c r="T21" s="4">
        <v>0</v>
      </c>
      <c r="U21" s="5">
        <v>0</v>
      </c>
      <c r="V21" s="6">
        <v>0</v>
      </c>
      <c r="W21" s="4">
        <v>0</v>
      </c>
      <c r="X21" s="5">
        <v>0</v>
      </c>
      <c r="Y21" s="6">
        <v>0</v>
      </c>
      <c r="Z21" s="4">
        <v>0</v>
      </c>
      <c r="AA21" s="5">
        <v>0</v>
      </c>
      <c r="AB21" s="6">
        <v>0</v>
      </c>
      <c r="AC21" s="4">
        <v>0</v>
      </c>
      <c r="AD21" s="5">
        <v>0</v>
      </c>
      <c r="AE21" s="6">
        <v>0</v>
      </c>
      <c r="AF21" s="4">
        <v>0</v>
      </c>
      <c r="AG21" s="5">
        <v>0</v>
      </c>
      <c r="AH21" s="6">
        <v>0</v>
      </c>
      <c r="AI21" s="4">
        <v>0</v>
      </c>
      <c r="AJ21" s="5">
        <v>0</v>
      </c>
      <c r="AK21" s="6">
        <v>0</v>
      </c>
      <c r="AL21" s="4">
        <v>0</v>
      </c>
      <c r="AM21" s="5">
        <v>0</v>
      </c>
      <c r="AN21" s="6">
        <v>0</v>
      </c>
      <c r="AO21" s="4">
        <v>0</v>
      </c>
      <c r="AP21" s="5">
        <v>0</v>
      </c>
      <c r="AQ21" s="6">
        <v>0</v>
      </c>
      <c r="AR21" s="4">
        <v>0</v>
      </c>
      <c r="AS21" s="5">
        <v>0</v>
      </c>
      <c r="AT21" s="6">
        <v>0</v>
      </c>
      <c r="AU21" s="4">
        <v>0</v>
      </c>
      <c r="AV21" s="5">
        <v>0</v>
      </c>
      <c r="AW21" s="6">
        <v>0</v>
      </c>
      <c r="AX21" s="4">
        <v>0</v>
      </c>
      <c r="AY21" s="5">
        <v>0</v>
      </c>
      <c r="AZ21" s="6">
        <v>0</v>
      </c>
      <c r="BA21" t="str">
        <f t="shared" si="0"/>
        <v>NON VALIDE</v>
      </c>
    </row>
    <row r="22" spans="1:53" x14ac:dyDescent="0.25">
      <c r="A22" t="str">
        <f>IF(ISBLANK(ACCUEIL!C27),"",ACCUEIL!C27)</f>
        <v/>
      </c>
      <c r="B22" s="4">
        <v>0</v>
      </c>
      <c r="C22" s="5">
        <v>0</v>
      </c>
      <c r="D22" s="6">
        <v>0</v>
      </c>
      <c r="E22" s="4">
        <v>0</v>
      </c>
      <c r="F22" s="5">
        <v>0</v>
      </c>
      <c r="G22" s="6">
        <v>0</v>
      </c>
      <c r="H22" s="4">
        <v>0</v>
      </c>
      <c r="I22" s="5">
        <v>0</v>
      </c>
      <c r="J22" s="6">
        <v>0</v>
      </c>
      <c r="K22" s="4">
        <v>0</v>
      </c>
      <c r="L22" s="5">
        <v>0</v>
      </c>
      <c r="M22" s="6">
        <v>0</v>
      </c>
      <c r="N22" s="4">
        <v>0</v>
      </c>
      <c r="O22" s="5">
        <v>0</v>
      </c>
      <c r="P22" s="6">
        <v>0</v>
      </c>
      <c r="Q22" s="4">
        <v>0</v>
      </c>
      <c r="R22" s="5">
        <v>0</v>
      </c>
      <c r="S22" s="6">
        <v>0</v>
      </c>
      <c r="T22" s="4">
        <v>0</v>
      </c>
      <c r="U22" s="5">
        <v>0</v>
      </c>
      <c r="V22" s="6">
        <v>0</v>
      </c>
      <c r="W22" s="4">
        <v>0</v>
      </c>
      <c r="X22" s="5">
        <v>0</v>
      </c>
      <c r="Y22" s="6">
        <v>0</v>
      </c>
      <c r="Z22" s="4">
        <v>0</v>
      </c>
      <c r="AA22" s="5">
        <v>0</v>
      </c>
      <c r="AB22" s="6">
        <v>0</v>
      </c>
      <c r="AC22" s="4">
        <v>0</v>
      </c>
      <c r="AD22" s="5">
        <v>0</v>
      </c>
      <c r="AE22" s="6">
        <v>0</v>
      </c>
      <c r="AF22" s="4">
        <v>0</v>
      </c>
      <c r="AG22" s="5">
        <v>0</v>
      </c>
      <c r="AH22" s="6">
        <v>0</v>
      </c>
      <c r="AI22" s="4">
        <v>0</v>
      </c>
      <c r="AJ22" s="5">
        <v>0</v>
      </c>
      <c r="AK22" s="6">
        <v>0</v>
      </c>
      <c r="AL22" s="4">
        <v>0</v>
      </c>
      <c r="AM22" s="5">
        <v>0</v>
      </c>
      <c r="AN22" s="6">
        <v>0</v>
      </c>
      <c r="AO22" s="4">
        <v>0</v>
      </c>
      <c r="AP22" s="5">
        <v>0</v>
      </c>
      <c r="AQ22" s="6">
        <v>0</v>
      </c>
      <c r="AR22" s="4">
        <v>0</v>
      </c>
      <c r="AS22" s="5">
        <v>0</v>
      </c>
      <c r="AT22" s="6">
        <v>0</v>
      </c>
      <c r="AU22" s="4">
        <v>0</v>
      </c>
      <c r="AV22" s="5">
        <v>0</v>
      </c>
      <c r="AW22" s="6">
        <v>0</v>
      </c>
      <c r="AX22" s="4">
        <v>0</v>
      </c>
      <c r="AY22" s="5">
        <v>0</v>
      </c>
      <c r="AZ22" s="6">
        <v>0</v>
      </c>
      <c r="BA22" t="str">
        <f t="shared" si="0"/>
        <v>NON VALIDE</v>
      </c>
    </row>
    <row r="23" spans="1:53" x14ac:dyDescent="0.25">
      <c r="A23" t="str">
        <f>IF(ISBLANK(ACCUEIL!C28),"",ACCUEIL!C28)</f>
        <v/>
      </c>
      <c r="B23" s="4">
        <v>0</v>
      </c>
      <c r="C23" s="5">
        <v>0</v>
      </c>
      <c r="D23" s="6">
        <v>0</v>
      </c>
      <c r="E23" s="4">
        <v>0</v>
      </c>
      <c r="F23" s="5">
        <v>0</v>
      </c>
      <c r="G23" s="6">
        <v>0</v>
      </c>
      <c r="H23" s="4">
        <v>0</v>
      </c>
      <c r="I23" s="5">
        <v>0</v>
      </c>
      <c r="J23" s="6">
        <v>0</v>
      </c>
      <c r="K23" s="4">
        <v>0</v>
      </c>
      <c r="L23" s="5">
        <v>0</v>
      </c>
      <c r="M23" s="6">
        <v>0</v>
      </c>
      <c r="N23" s="4">
        <v>0</v>
      </c>
      <c r="O23" s="5">
        <v>0</v>
      </c>
      <c r="P23" s="6">
        <v>0</v>
      </c>
      <c r="Q23" s="4">
        <v>0</v>
      </c>
      <c r="R23" s="5">
        <v>0</v>
      </c>
      <c r="S23" s="6">
        <v>0</v>
      </c>
      <c r="T23" s="4">
        <v>0</v>
      </c>
      <c r="U23" s="5">
        <v>0</v>
      </c>
      <c r="V23" s="6">
        <v>0</v>
      </c>
      <c r="W23" s="4">
        <v>0</v>
      </c>
      <c r="X23" s="5">
        <v>0</v>
      </c>
      <c r="Y23" s="6">
        <v>0</v>
      </c>
      <c r="Z23" s="4">
        <v>0</v>
      </c>
      <c r="AA23" s="5">
        <v>0</v>
      </c>
      <c r="AB23" s="6">
        <v>0</v>
      </c>
      <c r="AC23" s="4">
        <v>0</v>
      </c>
      <c r="AD23" s="5">
        <v>0</v>
      </c>
      <c r="AE23" s="6">
        <v>0</v>
      </c>
      <c r="AF23" s="4">
        <v>0</v>
      </c>
      <c r="AG23" s="5">
        <v>0</v>
      </c>
      <c r="AH23" s="6">
        <v>0</v>
      </c>
      <c r="AI23" s="4">
        <v>0</v>
      </c>
      <c r="AJ23" s="5">
        <v>0</v>
      </c>
      <c r="AK23" s="6">
        <v>0</v>
      </c>
      <c r="AL23" s="4">
        <v>0</v>
      </c>
      <c r="AM23" s="5">
        <v>0</v>
      </c>
      <c r="AN23" s="6">
        <v>0</v>
      </c>
      <c r="AO23" s="4">
        <v>0</v>
      </c>
      <c r="AP23" s="5">
        <v>0</v>
      </c>
      <c r="AQ23" s="6">
        <v>0</v>
      </c>
      <c r="AR23" s="4">
        <v>0</v>
      </c>
      <c r="AS23" s="5">
        <v>0</v>
      </c>
      <c r="AT23" s="6">
        <v>0</v>
      </c>
      <c r="AU23" s="4">
        <v>0</v>
      </c>
      <c r="AV23" s="5">
        <v>0</v>
      </c>
      <c r="AW23" s="6">
        <v>0</v>
      </c>
      <c r="AX23" s="4">
        <v>0</v>
      </c>
      <c r="AY23" s="5">
        <v>0</v>
      </c>
      <c r="AZ23" s="6">
        <v>0</v>
      </c>
      <c r="BA23" t="str">
        <f t="shared" si="0"/>
        <v>NON VALIDE</v>
      </c>
    </row>
    <row r="24" spans="1:53" x14ac:dyDescent="0.25">
      <c r="A24" t="str">
        <f>IF(ISBLANK(ACCUEIL!C29),"",ACCUEIL!C29)</f>
        <v/>
      </c>
      <c r="B24" s="4">
        <v>0</v>
      </c>
      <c r="C24" s="5">
        <v>0</v>
      </c>
      <c r="D24" s="6">
        <v>0</v>
      </c>
      <c r="E24" s="4">
        <v>0</v>
      </c>
      <c r="F24" s="5">
        <v>0</v>
      </c>
      <c r="G24" s="6">
        <v>0</v>
      </c>
      <c r="H24" s="4">
        <v>0</v>
      </c>
      <c r="I24" s="5">
        <v>0</v>
      </c>
      <c r="J24" s="6">
        <v>0</v>
      </c>
      <c r="K24" s="4">
        <v>0</v>
      </c>
      <c r="L24" s="5">
        <v>0</v>
      </c>
      <c r="M24" s="6">
        <v>0</v>
      </c>
      <c r="N24" s="4">
        <v>0</v>
      </c>
      <c r="O24" s="5">
        <v>0</v>
      </c>
      <c r="P24" s="6">
        <v>0</v>
      </c>
      <c r="Q24" s="4">
        <v>0</v>
      </c>
      <c r="R24" s="5">
        <v>0</v>
      </c>
      <c r="S24" s="6">
        <v>0</v>
      </c>
      <c r="T24" s="4">
        <v>0</v>
      </c>
      <c r="U24" s="5">
        <v>0</v>
      </c>
      <c r="V24" s="6">
        <v>0</v>
      </c>
      <c r="W24" s="4">
        <v>0</v>
      </c>
      <c r="X24" s="5">
        <v>0</v>
      </c>
      <c r="Y24" s="6">
        <v>0</v>
      </c>
      <c r="Z24" s="4">
        <v>0</v>
      </c>
      <c r="AA24" s="5">
        <v>0</v>
      </c>
      <c r="AB24" s="6">
        <v>0</v>
      </c>
      <c r="AC24" s="4">
        <v>0</v>
      </c>
      <c r="AD24" s="5">
        <v>0</v>
      </c>
      <c r="AE24" s="6">
        <v>0</v>
      </c>
      <c r="AF24" s="4">
        <v>0</v>
      </c>
      <c r="AG24" s="5">
        <v>0</v>
      </c>
      <c r="AH24" s="6">
        <v>0</v>
      </c>
      <c r="AI24" s="4">
        <v>0</v>
      </c>
      <c r="AJ24" s="5">
        <v>0</v>
      </c>
      <c r="AK24" s="6">
        <v>0</v>
      </c>
      <c r="AL24" s="4">
        <v>0</v>
      </c>
      <c r="AM24" s="5">
        <v>0</v>
      </c>
      <c r="AN24" s="6">
        <v>0</v>
      </c>
      <c r="AO24" s="4">
        <v>0</v>
      </c>
      <c r="AP24" s="5">
        <v>0</v>
      </c>
      <c r="AQ24" s="6">
        <v>0</v>
      </c>
      <c r="AR24" s="4">
        <v>0</v>
      </c>
      <c r="AS24" s="5">
        <v>0</v>
      </c>
      <c r="AT24" s="6">
        <v>0</v>
      </c>
      <c r="AU24" s="4">
        <v>0</v>
      </c>
      <c r="AV24" s="5">
        <v>0</v>
      </c>
      <c r="AW24" s="6">
        <v>0</v>
      </c>
      <c r="AX24" s="4">
        <v>0</v>
      </c>
      <c r="AY24" s="5">
        <v>0</v>
      </c>
      <c r="AZ24" s="6">
        <v>0</v>
      </c>
      <c r="BA24" t="str">
        <f t="shared" si="0"/>
        <v>NON VALIDE</v>
      </c>
    </row>
    <row r="25" spans="1:53" x14ac:dyDescent="0.25">
      <c r="A25" t="str">
        <f>IF(ISBLANK(ACCUEIL!C30),"",ACCUEIL!C30)</f>
        <v/>
      </c>
      <c r="B25" s="4">
        <v>0</v>
      </c>
      <c r="C25" s="5">
        <v>0</v>
      </c>
      <c r="D25" s="6">
        <v>0</v>
      </c>
      <c r="E25" s="4">
        <v>0</v>
      </c>
      <c r="F25" s="5">
        <v>0</v>
      </c>
      <c r="G25" s="6">
        <v>0</v>
      </c>
      <c r="H25" s="4">
        <v>0</v>
      </c>
      <c r="I25" s="5">
        <v>0</v>
      </c>
      <c r="J25" s="6">
        <v>0</v>
      </c>
      <c r="K25" s="4">
        <v>0</v>
      </c>
      <c r="L25" s="5">
        <v>0</v>
      </c>
      <c r="M25" s="6">
        <v>0</v>
      </c>
      <c r="N25" s="4">
        <v>0</v>
      </c>
      <c r="O25" s="5">
        <v>0</v>
      </c>
      <c r="P25" s="6">
        <v>0</v>
      </c>
      <c r="Q25" s="4">
        <v>0</v>
      </c>
      <c r="R25" s="5">
        <v>0</v>
      </c>
      <c r="S25" s="6">
        <v>0</v>
      </c>
      <c r="T25" s="4">
        <v>0</v>
      </c>
      <c r="U25" s="5">
        <v>0</v>
      </c>
      <c r="V25" s="6">
        <v>0</v>
      </c>
      <c r="W25" s="4">
        <v>0</v>
      </c>
      <c r="X25" s="5">
        <v>0</v>
      </c>
      <c r="Y25" s="6">
        <v>0</v>
      </c>
      <c r="Z25" s="4">
        <v>0</v>
      </c>
      <c r="AA25" s="5">
        <v>0</v>
      </c>
      <c r="AB25" s="6">
        <v>0</v>
      </c>
      <c r="AC25" s="4">
        <v>0</v>
      </c>
      <c r="AD25" s="5">
        <v>0</v>
      </c>
      <c r="AE25" s="6">
        <v>0</v>
      </c>
      <c r="AF25" s="4">
        <v>0</v>
      </c>
      <c r="AG25" s="5">
        <v>0</v>
      </c>
      <c r="AH25" s="6">
        <v>0</v>
      </c>
      <c r="AI25" s="4">
        <v>0</v>
      </c>
      <c r="AJ25" s="5">
        <v>0</v>
      </c>
      <c r="AK25" s="6">
        <v>0</v>
      </c>
      <c r="AL25" s="4">
        <v>0</v>
      </c>
      <c r="AM25" s="5">
        <v>0</v>
      </c>
      <c r="AN25" s="6">
        <v>0</v>
      </c>
      <c r="AO25" s="4">
        <v>0</v>
      </c>
      <c r="AP25" s="5">
        <v>0</v>
      </c>
      <c r="AQ25" s="6">
        <v>0</v>
      </c>
      <c r="AR25" s="4">
        <v>0</v>
      </c>
      <c r="AS25" s="5">
        <v>0</v>
      </c>
      <c r="AT25" s="6">
        <v>0</v>
      </c>
      <c r="AU25" s="4">
        <v>0</v>
      </c>
      <c r="AV25" s="5">
        <v>0</v>
      </c>
      <c r="AW25" s="6">
        <v>0</v>
      </c>
      <c r="AX25" s="4">
        <v>0</v>
      </c>
      <c r="AY25" s="5">
        <v>0</v>
      </c>
      <c r="AZ25" s="6">
        <v>0</v>
      </c>
      <c r="BA25" t="str">
        <f t="shared" si="0"/>
        <v>NON VALIDE</v>
      </c>
    </row>
    <row r="26" spans="1:53" x14ac:dyDescent="0.25">
      <c r="A26" t="str">
        <f>IF(ISBLANK(ACCUEIL!C31),"",ACCUEIL!C31)</f>
        <v/>
      </c>
      <c r="B26" s="4">
        <v>0</v>
      </c>
      <c r="C26" s="5">
        <v>0</v>
      </c>
      <c r="D26" s="6">
        <v>0</v>
      </c>
      <c r="E26" s="4">
        <v>0</v>
      </c>
      <c r="F26" s="5">
        <v>0</v>
      </c>
      <c r="G26" s="6">
        <v>0</v>
      </c>
      <c r="H26" s="4">
        <v>0</v>
      </c>
      <c r="I26" s="5">
        <v>0</v>
      </c>
      <c r="J26" s="6">
        <v>0</v>
      </c>
      <c r="K26" s="4">
        <v>0</v>
      </c>
      <c r="L26" s="5">
        <v>0</v>
      </c>
      <c r="M26" s="6">
        <v>0</v>
      </c>
      <c r="N26" s="4">
        <v>0</v>
      </c>
      <c r="O26" s="5">
        <v>0</v>
      </c>
      <c r="P26" s="6">
        <v>0</v>
      </c>
      <c r="Q26" s="4">
        <v>0</v>
      </c>
      <c r="R26" s="5">
        <v>0</v>
      </c>
      <c r="S26" s="6">
        <v>0</v>
      </c>
      <c r="T26" s="4">
        <v>0</v>
      </c>
      <c r="U26" s="5">
        <v>0</v>
      </c>
      <c r="V26" s="6">
        <v>0</v>
      </c>
      <c r="W26" s="4">
        <v>0</v>
      </c>
      <c r="X26" s="5">
        <v>0</v>
      </c>
      <c r="Y26" s="6">
        <v>0</v>
      </c>
      <c r="Z26" s="4">
        <v>0</v>
      </c>
      <c r="AA26" s="5">
        <v>0</v>
      </c>
      <c r="AB26" s="6">
        <v>0</v>
      </c>
      <c r="AC26" s="4">
        <v>0</v>
      </c>
      <c r="AD26" s="5">
        <v>0</v>
      </c>
      <c r="AE26" s="6">
        <v>0</v>
      </c>
      <c r="AF26" s="4">
        <v>0</v>
      </c>
      <c r="AG26" s="5">
        <v>0</v>
      </c>
      <c r="AH26" s="6">
        <v>0</v>
      </c>
      <c r="AI26" s="4">
        <v>0</v>
      </c>
      <c r="AJ26" s="5">
        <v>0</v>
      </c>
      <c r="AK26" s="6">
        <v>0</v>
      </c>
      <c r="AL26" s="4">
        <v>0</v>
      </c>
      <c r="AM26" s="5">
        <v>0</v>
      </c>
      <c r="AN26" s="6">
        <v>0</v>
      </c>
      <c r="AO26" s="4">
        <v>0</v>
      </c>
      <c r="AP26" s="5">
        <v>0</v>
      </c>
      <c r="AQ26" s="6">
        <v>0</v>
      </c>
      <c r="AR26" s="4">
        <v>0</v>
      </c>
      <c r="AS26" s="5">
        <v>0</v>
      </c>
      <c r="AT26" s="6">
        <v>0</v>
      </c>
      <c r="AU26" s="4">
        <v>0</v>
      </c>
      <c r="AV26" s="5">
        <v>0</v>
      </c>
      <c r="AW26" s="6">
        <v>0</v>
      </c>
      <c r="AX26" s="4">
        <v>0</v>
      </c>
      <c r="AY26" s="5">
        <v>0</v>
      </c>
      <c r="AZ26" s="6">
        <v>0</v>
      </c>
      <c r="BA26" t="str">
        <f t="shared" si="0"/>
        <v>NON VALIDE</v>
      </c>
    </row>
    <row r="27" spans="1:53" x14ac:dyDescent="0.25">
      <c r="A27" t="str">
        <f>IF(ISBLANK(ACCUEIL!C32),"",ACCUEIL!C32)</f>
        <v/>
      </c>
      <c r="B27" s="4">
        <v>0</v>
      </c>
      <c r="C27" s="5">
        <v>0</v>
      </c>
      <c r="D27" s="6">
        <v>0</v>
      </c>
      <c r="E27" s="4">
        <v>0</v>
      </c>
      <c r="F27" s="5">
        <v>0</v>
      </c>
      <c r="G27" s="6">
        <v>0</v>
      </c>
      <c r="H27" s="4">
        <v>0</v>
      </c>
      <c r="I27" s="5">
        <v>0</v>
      </c>
      <c r="J27" s="6">
        <v>0</v>
      </c>
      <c r="K27" s="4">
        <v>0</v>
      </c>
      <c r="L27" s="5">
        <v>0</v>
      </c>
      <c r="M27" s="6">
        <v>0</v>
      </c>
      <c r="N27" s="4">
        <v>0</v>
      </c>
      <c r="O27" s="5">
        <v>0</v>
      </c>
      <c r="P27" s="6">
        <v>0</v>
      </c>
      <c r="Q27" s="4">
        <v>0</v>
      </c>
      <c r="R27" s="5">
        <v>0</v>
      </c>
      <c r="S27" s="6">
        <v>0</v>
      </c>
      <c r="T27" s="4">
        <v>0</v>
      </c>
      <c r="U27" s="5">
        <v>0</v>
      </c>
      <c r="V27" s="6">
        <v>0</v>
      </c>
      <c r="W27" s="4">
        <v>0</v>
      </c>
      <c r="X27" s="5">
        <v>0</v>
      </c>
      <c r="Y27" s="6">
        <v>0</v>
      </c>
      <c r="Z27" s="4">
        <v>0</v>
      </c>
      <c r="AA27" s="5">
        <v>0</v>
      </c>
      <c r="AB27" s="6">
        <v>0</v>
      </c>
      <c r="AC27" s="4">
        <v>0</v>
      </c>
      <c r="AD27" s="5">
        <v>0</v>
      </c>
      <c r="AE27" s="6">
        <v>0</v>
      </c>
      <c r="AF27" s="4">
        <v>0</v>
      </c>
      <c r="AG27" s="5">
        <v>0</v>
      </c>
      <c r="AH27" s="6">
        <v>0</v>
      </c>
      <c r="AI27" s="4">
        <v>0</v>
      </c>
      <c r="AJ27" s="5">
        <v>0</v>
      </c>
      <c r="AK27" s="6">
        <v>0</v>
      </c>
      <c r="AL27" s="4">
        <v>0</v>
      </c>
      <c r="AM27" s="5">
        <v>0</v>
      </c>
      <c r="AN27" s="6">
        <v>0</v>
      </c>
      <c r="AO27" s="4">
        <v>0</v>
      </c>
      <c r="AP27" s="5">
        <v>0</v>
      </c>
      <c r="AQ27" s="6">
        <v>0</v>
      </c>
      <c r="AR27" s="4">
        <v>0</v>
      </c>
      <c r="AS27" s="5">
        <v>0</v>
      </c>
      <c r="AT27" s="6">
        <v>0</v>
      </c>
      <c r="AU27" s="4">
        <v>0</v>
      </c>
      <c r="AV27" s="5">
        <v>0</v>
      </c>
      <c r="AW27" s="6">
        <v>0</v>
      </c>
      <c r="AX27" s="4">
        <v>0</v>
      </c>
      <c r="AY27" s="5">
        <v>0</v>
      </c>
      <c r="AZ27" s="6">
        <v>0</v>
      </c>
      <c r="BA27" t="str">
        <f t="shared" si="0"/>
        <v>NON VALIDE</v>
      </c>
    </row>
    <row r="28" spans="1:53" x14ac:dyDescent="0.25">
      <c r="A28" t="str">
        <f>IF(ISBLANK(ACCUEIL!C33),"",ACCUEIL!C33)</f>
        <v/>
      </c>
      <c r="B28" s="4">
        <v>0</v>
      </c>
      <c r="C28" s="5">
        <v>0</v>
      </c>
      <c r="D28" s="6">
        <v>0</v>
      </c>
      <c r="E28" s="4">
        <v>0</v>
      </c>
      <c r="F28" s="5">
        <v>0</v>
      </c>
      <c r="G28" s="6">
        <v>0</v>
      </c>
      <c r="H28" s="4">
        <v>0</v>
      </c>
      <c r="I28" s="5">
        <v>0</v>
      </c>
      <c r="J28" s="6">
        <v>0</v>
      </c>
      <c r="K28" s="4">
        <v>0</v>
      </c>
      <c r="L28" s="5">
        <v>0</v>
      </c>
      <c r="M28" s="6">
        <v>0</v>
      </c>
      <c r="N28" s="4">
        <v>0</v>
      </c>
      <c r="O28" s="5">
        <v>0</v>
      </c>
      <c r="P28" s="6">
        <v>0</v>
      </c>
      <c r="Q28" s="4">
        <v>0</v>
      </c>
      <c r="R28" s="5">
        <v>0</v>
      </c>
      <c r="S28" s="6">
        <v>0</v>
      </c>
      <c r="T28" s="4">
        <v>0</v>
      </c>
      <c r="U28" s="5">
        <v>0</v>
      </c>
      <c r="V28" s="6">
        <v>0</v>
      </c>
      <c r="W28" s="4">
        <v>0</v>
      </c>
      <c r="X28" s="5">
        <v>0</v>
      </c>
      <c r="Y28" s="6">
        <v>0</v>
      </c>
      <c r="Z28" s="4">
        <v>0</v>
      </c>
      <c r="AA28" s="5">
        <v>0</v>
      </c>
      <c r="AB28" s="6">
        <v>0</v>
      </c>
      <c r="AC28" s="4">
        <v>0</v>
      </c>
      <c r="AD28" s="5">
        <v>0</v>
      </c>
      <c r="AE28" s="6">
        <v>0</v>
      </c>
      <c r="AF28" s="4">
        <v>0</v>
      </c>
      <c r="AG28" s="5">
        <v>0</v>
      </c>
      <c r="AH28" s="6">
        <v>0</v>
      </c>
      <c r="AI28" s="4">
        <v>0</v>
      </c>
      <c r="AJ28" s="5">
        <v>0</v>
      </c>
      <c r="AK28" s="6">
        <v>0</v>
      </c>
      <c r="AL28" s="4">
        <v>0</v>
      </c>
      <c r="AM28" s="5">
        <v>0</v>
      </c>
      <c r="AN28" s="6">
        <v>0</v>
      </c>
      <c r="AO28" s="4">
        <v>0</v>
      </c>
      <c r="AP28" s="5">
        <v>0</v>
      </c>
      <c r="AQ28" s="6">
        <v>0</v>
      </c>
      <c r="AR28" s="4">
        <v>0</v>
      </c>
      <c r="AS28" s="5">
        <v>0</v>
      </c>
      <c r="AT28" s="6">
        <v>0</v>
      </c>
      <c r="AU28" s="4">
        <v>0</v>
      </c>
      <c r="AV28" s="5">
        <v>0</v>
      </c>
      <c r="AW28" s="6">
        <v>0</v>
      </c>
      <c r="AX28" s="4">
        <v>0</v>
      </c>
      <c r="AY28" s="5">
        <v>0</v>
      </c>
      <c r="AZ28" s="6">
        <v>0</v>
      </c>
      <c r="BA28" t="str">
        <f t="shared" si="0"/>
        <v>NON VALIDE</v>
      </c>
    </row>
    <row r="29" spans="1:53" x14ac:dyDescent="0.25">
      <c r="A29" t="str">
        <f>IF(ISBLANK(ACCUEIL!C34),"",ACCUEIL!C34)</f>
        <v/>
      </c>
      <c r="B29" s="4">
        <v>0</v>
      </c>
      <c r="C29" s="5">
        <v>0</v>
      </c>
      <c r="D29" s="6">
        <v>0</v>
      </c>
      <c r="E29" s="4">
        <v>0</v>
      </c>
      <c r="F29" s="5">
        <v>0</v>
      </c>
      <c r="G29" s="6">
        <v>0</v>
      </c>
      <c r="H29" s="4">
        <v>0</v>
      </c>
      <c r="I29" s="5">
        <v>0</v>
      </c>
      <c r="J29" s="6">
        <v>0</v>
      </c>
      <c r="K29" s="4">
        <v>0</v>
      </c>
      <c r="L29" s="5">
        <v>0</v>
      </c>
      <c r="M29" s="6">
        <v>0</v>
      </c>
      <c r="N29" s="4">
        <v>0</v>
      </c>
      <c r="O29" s="5">
        <v>0</v>
      </c>
      <c r="P29" s="6">
        <v>0</v>
      </c>
      <c r="Q29" s="4">
        <v>0</v>
      </c>
      <c r="R29" s="5">
        <v>0</v>
      </c>
      <c r="S29" s="6">
        <v>0</v>
      </c>
      <c r="T29" s="4">
        <v>0</v>
      </c>
      <c r="U29" s="5">
        <v>0</v>
      </c>
      <c r="V29" s="6">
        <v>0</v>
      </c>
      <c r="W29" s="4">
        <v>0</v>
      </c>
      <c r="X29" s="5">
        <v>0</v>
      </c>
      <c r="Y29" s="6">
        <v>0</v>
      </c>
      <c r="Z29" s="4">
        <v>0</v>
      </c>
      <c r="AA29" s="5">
        <v>0</v>
      </c>
      <c r="AB29" s="6">
        <v>0</v>
      </c>
      <c r="AC29" s="4">
        <v>0</v>
      </c>
      <c r="AD29" s="5">
        <v>0</v>
      </c>
      <c r="AE29" s="6">
        <v>0</v>
      </c>
      <c r="AF29" s="4">
        <v>0</v>
      </c>
      <c r="AG29" s="5">
        <v>0</v>
      </c>
      <c r="AH29" s="6">
        <v>0</v>
      </c>
      <c r="AI29" s="4">
        <v>0</v>
      </c>
      <c r="AJ29" s="5">
        <v>0</v>
      </c>
      <c r="AK29" s="6">
        <v>0</v>
      </c>
      <c r="AL29" s="4">
        <v>0</v>
      </c>
      <c r="AM29" s="5">
        <v>0</v>
      </c>
      <c r="AN29" s="6">
        <v>0</v>
      </c>
      <c r="AO29" s="4">
        <v>0</v>
      </c>
      <c r="AP29" s="5">
        <v>0</v>
      </c>
      <c r="AQ29" s="6">
        <v>0</v>
      </c>
      <c r="AR29" s="4">
        <v>0</v>
      </c>
      <c r="AS29" s="5">
        <v>0</v>
      </c>
      <c r="AT29" s="6">
        <v>0</v>
      </c>
      <c r="AU29" s="4">
        <v>0</v>
      </c>
      <c r="AV29" s="5">
        <v>0</v>
      </c>
      <c r="AW29" s="6">
        <v>0</v>
      </c>
      <c r="AX29" s="4">
        <v>0</v>
      </c>
      <c r="AY29" s="5">
        <v>0</v>
      </c>
      <c r="AZ29" s="6">
        <v>0</v>
      </c>
      <c r="BA29" t="str">
        <f t="shared" si="0"/>
        <v>NON VALIDE</v>
      </c>
    </row>
    <row r="30" spans="1:53" x14ac:dyDescent="0.25">
      <c r="A30" t="str">
        <f>IF(ISBLANK(ACCUEIL!C35),"",ACCUEIL!C35)</f>
        <v/>
      </c>
      <c r="B30" s="4">
        <v>0</v>
      </c>
      <c r="C30" s="5">
        <v>0</v>
      </c>
      <c r="D30" s="6">
        <v>0</v>
      </c>
      <c r="E30" s="4">
        <v>0</v>
      </c>
      <c r="F30" s="5">
        <v>0</v>
      </c>
      <c r="G30" s="6">
        <v>0</v>
      </c>
      <c r="H30" s="4">
        <v>0</v>
      </c>
      <c r="I30" s="5">
        <v>0</v>
      </c>
      <c r="J30" s="6">
        <v>0</v>
      </c>
      <c r="K30" s="4">
        <v>0</v>
      </c>
      <c r="L30" s="5">
        <v>0</v>
      </c>
      <c r="M30" s="6">
        <v>0</v>
      </c>
      <c r="N30" s="4">
        <v>0</v>
      </c>
      <c r="O30" s="5">
        <v>0</v>
      </c>
      <c r="P30" s="6">
        <v>0</v>
      </c>
      <c r="Q30" s="4">
        <v>0</v>
      </c>
      <c r="R30" s="5">
        <v>0</v>
      </c>
      <c r="S30" s="6">
        <v>0</v>
      </c>
      <c r="T30" s="4">
        <v>0</v>
      </c>
      <c r="U30" s="5">
        <v>0</v>
      </c>
      <c r="V30" s="6">
        <v>0</v>
      </c>
      <c r="W30" s="4">
        <v>0</v>
      </c>
      <c r="X30" s="5">
        <v>0</v>
      </c>
      <c r="Y30" s="6">
        <v>0</v>
      </c>
      <c r="Z30" s="4">
        <v>0</v>
      </c>
      <c r="AA30" s="5">
        <v>0</v>
      </c>
      <c r="AB30" s="6">
        <v>0</v>
      </c>
      <c r="AC30" s="4">
        <v>0</v>
      </c>
      <c r="AD30" s="5">
        <v>0</v>
      </c>
      <c r="AE30" s="6">
        <v>0</v>
      </c>
      <c r="AF30" s="4">
        <v>0</v>
      </c>
      <c r="AG30" s="5">
        <v>0</v>
      </c>
      <c r="AH30" s="6">
        <v>0</v>
      </c>
      <c r="AI30" s="4">
        <v>0</v>
      </c>
      <c r="AJ30" s="5">
        <v>0</v>
      </c>
      <c r="AK30" s="6">
        <v>0</v>
      </c>
      <c r="AL30" s="4">
        <v>0</v>
      </c>
      <c r="AM30" s="5">
        <v>0</v>
      </c>
      <c r="AN30" s="6">
        <v>0</v>
      </c>
      <c r="AO30" s="4">
        <v>0</v>
      </c>
      <c r="AP30" s="5">
        <v>0</v>
      </c>
      <c r="AQ30" s="6">
        <v>0</v>
      </c>
      <c r="AR30" s="4">
        <v>0</v>
      </c>
      <c r="AS30" s="5">
        <v>0</v>
      </c>
      <c r="AT30" s="6">
        <v>0</v>
      </c>
      <c r="AU30" s="4">
        <v>0</v>
      </c>
      <c r="AV30" s="5">
        <v>0</v>
      </c>
      <c r="AW30" s="6">
        <v>0</v>
      </c>
      <c r="AX30" s="4">
        <v>0</v>
      </c>
      <c r="AY30" s="5">
        <v>0</v>
      </c>
      <c r="AZ30" s="6">
        <v>0</v>
      </c>
      <c r="BA30" t="str">
        <f t="shared" si="0"/>
        <v>NON VALIDE</v>
      </c>
    </row>
    <row r="31" spans="1:53" x14ac:dyDescent="0.25">
      <c r="A31" t="str">
        <f>IF(ISBLANK(ACCUEIL!C36),"",ACCUEIL!C36)</f>
        <v/>
      </c>
      <c r="B31" s="4">
        <v>0</v>
      </c>
      <c r="C31" s="5">
        <v>0</v>
      </c>
      <c r="D31" s="6">
        <v>0</v>
      </c>
      <c r="E31" s="4">
        <v>0</v>
      </c>
      <c r="F31" s="5">
        <v>0</v>
      </c>
      <c r="G31" s="6">
        <v>0</v>
      </c>
      <c r="H31" s="4">
        <v>0</v>
      </c>
      <c r="I31" s="5">
        <v>0</v>
      </c>
      <c r="J31" s="6">
        <v>0</v>
      </c>
      <c r="K31" s="4">
        <v>0</v>
      </c>
      <c r="L31" s="5">
        <v>0</v>
      </c>
      <c r="M31" s="6">
        <v>0</v>
      </c>
      <c r="N31" s="4">
        <v>0</v>
      </c>
      <c r="O31" s="5">
        <v>0</v>
      </c>
      <c r="P31" s="6">
        <v>0</v>
      </c>
      <c r="Q31" s="4">
        <v>0</v>
      </c>
      <c r="R31" s="5">
        <v>0</v>
      </c>
      <c r="S31" s="6">
        <v>0</v>
      </c>
      <c r="T31" s="4">
        <v>0</v>
      </c>
      <c r="U31" s="5">
        <v>0</v>
      </c>
      <c r="V31" s="6">
        <v>0</v>
      </c>
      <c r="W31" s="4">
        <v>0</v>
      </c>
      <c r="X31" s="5">
        <v>0</v>
      </c>
      <c r="Y31" s="6">
        <v>0</v>
      </c>
      <c r="Z31" s="4">
        <v>0</v>
      </c>
      <c r="AA31" s="5">
        <v>0</v>
      </c>
      <c r="AB31" s="6">
        <v>0</v>
      </c>
      <c r="AC31" s="4">
        <v>0</v>
      </c>
      <c r="AD31" s="5">
        <v>0</v>
      </c>
      <c r="AE31" s="6">
        <v>0</v>
      </c>
      <c r="AF31" s="4">
        <v>0</v>
      </c>
      <c r="AG31" s="5">
        <v>0</v>
      </c>
      <c r="AH31" s="6">
        <v>0</v>
      </c>
      <c r="AI31" s="4">
        <v>0</v>
      </c>
      <c r="AJ31" s="5">
        <v>0</v>
      </c>
      <c r="AK31" s="6">
        <v>0</v>
      </c>
      <c r="AL31" s="4">
        <v>0</v>
      </c>
      <c r="AM31" s="5">
        <v>0</v>
      </c>
      <c r="AN31" s="6">
        <v>0</v>
      </c>
      <c r="AO31" s="4">
        <v>0</v>
      </c>
      <c r="AP31" s="5">
        <v>0</v>
      </c>
      <c r="AQ31" s="6">
        <v>0</v>
      </c>
      <c r="AR31" s="4">
        <v>0</v>
      </c>
      <c r="AS31" s="5">
        <v>0</v>
      </c>
      <c r="AT31" s="6">
        <v>0</v>
      </c>
      <c r="AU31" s="4">
        <v>0</v>
      </c>
      <c r="AV31" s="5">
        <v>0</v>
      </c>
      <c r="AW31" s="6">
        <v>0</v>
      </c>
      <c r="AX31" s="4">
        <v>0</v>
      </c>
      <c r="AY31" s="5">
        <v>0</v>
      </c>
      <c r="AZ31" s="6">
        <v>0</v>
      </c>
      <c r="BA31" t="str">
        <f t="shared" si="0"/>
        <v>NON VALIDE</v>
      </c>
    </row>
    <row r="32" spans="1:53" ht="15.75" thickBot="1" x14ac:dyDescent="0.3">
      <c r="A32" t="str">
        <f>IF(ISBLANK(ACCUEIL!C37),"",ACCUEIL!C37)</f>
        <v/>
      </c>
      <c r="B32" s="7">
        <v>0</v>
      </c>
      <c r="C32" s="8">
        <v>0</v>
      </c>
      <c r="D32" s="9">
        <v>0</v>
      </c>
      <c r="E32" s="7">
        <v>0</v>
      </c>
      <c r="F32" s="8">
        <v>0</v>
      </c>
      <c r="G32" s="9">
        <v>0</v>
      </c>
      <c r="H32" s="7">
        <v>0</v>
      </c>
      <c r="I32" s="8">
        <v>0</v>
      </c>
      <c r="J32" s="9">
        <v>0</v>
      </c>
      <c r="K32" s="7">
        <v>0</v>
      </c>
      <c r="L32" s="8">
        <v>0</v>
      </c>
      <c r="M32" s="9">
        <v>0</v>
      </c>
      <c r="N32" s="7">
        <v>0</v>
      </c>
      <c r="O32" s="8">
        <v>0</v>
      </c>
      <c r="P32" s="9">
        <v>0</v>
      </c>
      <c r="Q32" s="7">
        <v>0</v>
      </c>
      <c r="R32" s="8">
        <v>0</v>
      </c>
      <c r="S32" s="9">
        <v>0</v>
      </c>
      <c r="T32" s="7">
        <v>0</v>
      </c>
      <c r="U32" s="8">
        <v>0</v>
      </c>
      <c r="V32" s="9">
        <v>0</v>
      </c>
      <c r="W32" s="7">
        <v>0</v>
      </c>
      <c r="X32" s="8">
        <v>0</v>
      </c>
      <c r="Y32" s="9">
        <v>0</v>
      </c>
      <c r="Z32" s="7">
        <v>0</v>
      </c>
      <c r="AA32" s="8">
        <v>0</v>
      </c>
      <c r="AB32" s="9">
        <v>0</v>
      </c>
      <c r="AC32" s="7">
        <v>0</v>
      </c>
      <c r="AD32" s="8">
        <v>0</v>
      </c>
      <c r="AE32" s="9">
        <v>0</v>
      </c>
      <c r="AF32" s="7">
        <v>0</v>
      </c>
      <c r="AG32" s="8">
        <v>0</v>
      </c>
      <c r="AH32" s="9">
        <v>0</v>
      </c>
      <c r="AI32" s="7">
        <v>0</v>
      </c>
      <c r="AJ32" s="8">
        <v>0</v>
      </c>
      <c r="AK32" s="9">
        <v>0</v>
      </c>
      <c r="AL32" s="7">
        <v>0</v>
      </c>
      <c r="AM32" s="8">
        <v>0</v>
      </c>
      <c r="AN32" s="9">
        <v>0</v>
      </c>
      <c r="AO32" s="7">
        <v>0</v>
      </c>
      <c r="AP32" s="8">
        <v>0</v>
      </c>
      <c r="AQ32" s="9">
        <v>0</v>
      </c>
      <c r="AR32" s="7">
        <v>0</v>
      </c>
      <c r="AS32" s="8">
        <v>0</v>
      </c>
      <c r="AT32" s="9">
        <v>0</v>
      </c>
      <c r="AU32" s="7">
        <v>0</v>
      </c>
      <c r="AV32" s="8">
        <v>0</v>
      </c>
      <c r="AW32" s="9">
        <v>0</v>
      </c>
      <c r="AX32" s="7">
        <v>0</v>
      </c>
      <c r="AY32" s="8">
        <v>0</v>
      </c>
      <c r="AZ32" s="9">
        <v>0</v>
      </c>
      <c r="BA32" t="str">
        <f t="shared" si="0"/>
        <v>NON VALIDE</v>
      </c>
    </row>
    <row r="33" spans="1:52" x14ac:dyDescent="0.25">
      <c r="B33" s="142">
        <f>(SUM(B3:D32)/3)/10</f>
        <v>1.4333333333333333</v>
      </c>
      <c r="C33" s="142"/>
      <c r="D33" s="142"/>
      <c r="E33" s="142">
        <f>(SUM(E3:G32)/2)/10</f>
        <v>1.2</v>
      </c>
      <c r="F33" s="142"/>
      <c r="G33" s="142"/>
    </row>
    <row r="35" spans="1:52" x14ac:dyDescent="0.2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</row>
    <row r="36" spans="1:52" ht="15.75" thickBot="1" x14ac:dyDescent="0.3">
      <c r="B36" s="141" t="s">
        <v>101</v>
      </c>
      <c r="C36" s="141"/>
      <c r="D36" s="141"/>
      <c r="E36" s="141" t="s">
        <v>102</v>
      </c>
      <c r="F36" s="141"/>
      <c r="G36" s="141"/>
      <c r="H36" s="141" t="s">
        <v>103</v>
      </c>
      <c r="I36" s="141"/>
      <c r="J36" s="141"/>
      <c r="K36" s="141" t="s">
        <v>104</v>
      </c>
      <c r="L36" s="141"/>
      <c r="M36" s="141"/>
      <c r="N36" s="141" t="s">
        <v>105</v>
      </c>
      <c r="O36" s="141"/>
      <c r="P36" s="141"/>
      <c r="Q36" s="141" t="s">
        <v>106</v>
      </c>
      <c r="R36" s="141"/>
      <c r="S36" s="141"/>
      <c r="T36" s="141" t="s">
        <v>107</v>
      </c>
      <c r="U36" s="141"/>
      <c r="V36" s="141"/>
      <c r="W36" s="141" t="s">
        <v>108</v>
      </c>
      <c r="X36" s="141"/>
      <c r="Y36" s="141"/>
      <c r="Z36" s="141" t="s">
        <v>109</v>
      </c>
      <c r="AA36" s="141"/>
      <c r="AB36" s="141"/>
      <c r="AC36" s="141" t="s">
        <v>110</v>
      </c>
      <c r="AD36" s="141"/>
      <c r="AE36" s="141"/>
      <c r="AF36" s="141" t="s">
        <v>111</v>
      </c>
      <c r="AG36" s="141"/>
      <c r="AH36" s="141"/>
      <c r="AI36" s="141" t="s">
        <v>112</v>
      </c>
      <c r="AJ36" s="141"/>
      <c r="AK36" s="141"/>
      <c r="AL36" s="141" t="s">
        <v>113</v>
      </c>
      <c r="AM36" s="141"/>
      <c r="AN36" s="141"/>
      <c r="AO36" s="141" t="s">
        <v>114</v>
      </c>
      <c r="AP36" s="141"/>
      <c r="AQ36" s="141"/>
      <c r="AR36" s="141" t="s">
        <v>115</v>
      </c>
      <c r="AS36" s="141"/>
      <c r="AT36" s="141"/>
      <c r="AU36" s="141" t="s">
        <v>116</v>
      </c>
      <c r="AV36" s="141"/>
      <c r="AW36" s="141"/>
      <c r="AX36" s="141" t="s">
        <v>117</v>
      </c>
      <c r="AY36" s="141"/>
      <c r="AZ36" s="141"/>
    </row>
    <row r="37" spans="1:52" ht="15.75" thickBot="1" x14ac:dyDescent="0.3">
      <c r="A37" t="str">
        <f>A3</f>
        <v>eleve1</v>
      </c>
      <c r="B37" s="107">
        <f>IF(B3&gt;1,1,"")</f>
        <v>1</v>
      </c>
      <c r="C37" s="108">
        <f>IF(C3&gt;1,1,"")</f>
        <v>1</v>
      </c>
      <c r="D37" s="108">
        <f>IF(D3&gt;1,1,"")</f>
        <v>1</v>
      </c>
      <c r="E37" s="107">
        <f>IF(E3&gt;=1,1,"")</f>
        <v>1</v>
      </c>
      <c r="F37" s="108">
        <f>IF(F3&gt;=1,1,"")</f>
        <v>1</v>
      </c>
      <c r="G37" s="108">
        <f>IF(G3&gt;=1,1,"")</f>
        <v>1</v>
      </c>
      <c r="H37" s="107">
        <f t="shared" ref="H37:AB37" si="1">IF(H3&gt;0,1,"")</f>
        <v>1</v>
      </c>
      <c r="I37" s="108">
        <f t="shared" si="1"/>
        <v>1</v>
      </c>
      <c r="J37" s="108">
        <f t="shared" si="1"/>
        <v>1</v>
      </c>
      <c r="K37" s="107">
        <f t="shared" si="1"/>
        <v>1</v>
      </c>
      <c r="L37" s="108">
        <f t="shared" si="1"/>
        <v>1</v>
      </c>
      <c r="M37" s="108">
        <f t="shared" si="1"/>
        <v>1</v>
      </c>
      <c r="N37" s="107">
        <f t="shared" si="1"/>
        <v>1</v>
      </c>
      <c r="O37" s="108">
        <f t="shared" si="1"/>
        <v>1</v>
      </c>
      <c r="P37" s="108">
        <f t="shared" si="1"/>
        <v>1</v>
      </c>
      <c r="Q37" s="107">
        <f t="shared" si="1"/>
        <v>1</v>
      </c>
      <c r="R37" s="108">
        <f t="shared" si="1"/>
        <v>1</v>
      </c>
      <c r="S37" s="108">
        <f t="shared" si="1"/>
        <v>1</v>
      </c>
      <c r="T37" s="107">
        <f t="shared" si="1"/>
        <v>1</v>
      </c>
      <c r="U37" s="108">
        <f t="shared" si="1"/>
        <v>1</v>
      </c>
      <c r="V37" s="108">
        <f t="shared" si="1"/>
        <v>1</v>
      </c>
      <c r="W37" s="107">
        <f t="shared" si="1"/>
        <v>1</v>
      </c>
      <c r="X37" s="108">
        <f t="shared" si="1"/>
        <v>1</v>
      </c>
      <c r="Y37" s="108">
        <f t="shared" si="1"/>
        <v>1</v>
      </c>
      <c r="Z37" s="107">
        <f t="shared" si="1"/>
        <v>1</v>
      </c>
      <c r="AA37" s="108">
        <f t="shared" si="1"/>
        <v>1</v>
      </c>
      <c r="AB37" s="108">
        <f t="shared" si="1"/>
        <v>1</v>
      </c>
      <c r="AC37" s="107">
        <f t="shared" ref="AC37:AH37" si="2">IF(AC3&gt;=1,1,"")</f>
        <v>1</v>
      </c>
      <c r="AD37" s="108">
        <f t="shared" si="2"/>
        <v>1</v>
      </c>
      <c r="AE37" s="108">
        <f t="shared" si="2"/>
        <v>1</v>
      </c>
      <c r="AF37" s="107">
        <f t="shared" si="2"/>
        <v>1</v>
      </c>
      <c r="AG37" s="108">
        <f t="shared" si="2"/>
        <v>1</v>
      </c>
      <c r="AH37" s="108">
        <f t="shared" si="2"/>
        <v>1</v>
      </c>
      <c r="AI37" s="107">
        <f t="shared" ref="AI37:AN37" si="3">IF(AI3&gt;0,1,"")</f>
        <v>1</v>
      </c>
      <c r="AJ37" s="108">
        <f t="shared" si="3"/>
        <v>1</v>
      </c>
      <c r="AK37" s="108">
        <f t="shared" si="3"/>
        <v>1</v>
      </c>
      <c r="AL37" s="107">
        <f t="shared" si="3"/>
        <v>1</v>
      </c>
      <c r="AM37" s="108">
        <f t="shared" si="3"/>
        <v>1</v>
      </c>
      <c r="AN37" s="108">
        <f t="shared" si="3"/>
        <v>1</v>
      </c>
      <c r="AO37" s="107">
        <f>IF(AO3&gt;=1,1,"")</f>
        <v>1</v>
      </c>
      <c r="AP37" s="108">
        <f>IF(AP3&gt;=1,1,"")</f>
        <v>1</v>
      </c>
      <c r="AQ37" s="108">
        <f>IF(AQ3&gt;=1,1,"")</f>
        <v>1</v>
      </c>
      <c r="AR37" s="107">
        <f t="shared" ref="AR37:AZ37" si="4">IF(AR3&gt;0,1,"")</f>
        <v>1</v>
      </c>
      <c r="AS37" s="108">
        <f t="shared" si="4"/>
        <v>1</v>
      </c>
      <c r="AT37" s="108">
        <f t="shared" si="4"/>
        <v>1</v>
      </c>
      <c r="AU37" s="107" t="str">
        <f t="shared" si="4"/>
        <v/>
      </c>
      <c r="AV37" s="108" t="str">
        <f t="shared" si="4"/>
        <v/>
      </c>
      <c r="AW37" s="108" t="str">
        <f t="shared" si="4"/>
        <v/>
      </c>
      <c r="AX37" s="107" t="str">
        <f t="shared" si="4"/>
        <v/>
      </c>
      <c r="AY37" s="108" t="str">
        <f t="shared" si="4"/>
        <v/>
      </c>
      <c r="AZ37" s="109">
        <f t="shared" si="4"/>
        <v>1</v>
      </c>
    </row>
    <row r="38" spans="1:52" ht="15.75" thickBot="1" x14ac:dyDescent="0.3">
      <c r="A38" t="str">
        <f t="shared" ref="A38:A66" si="5">A4</f>
        <v>eleve2</v>
      </c>
      <c r="B38" s="107" t="str">
        <f t="shared" ref="B38:D38" si="6">IF(B4&gt;1,1,"")</f>
        <v/>
      </c>
      <c r="C38" s="108" t="str">
        <f t="shared" si="6"/>
        <v/>
      </c>
      <c r="D38" s="108" t="str">
        <f t="shared" si="6"/>
        <v/>
      </c>
      <c r="E38" s="107" t="str">
        <f t="shared" ref="E38:G38" si="7">IF(E4&gt;=1,1,"")</f>
        <v/>
      </c>
      <c r="F38" s="108">
        <f t="shared" si="7"/>
        <v>1</v>
      </c>
      <c r="G38" s="108">
        <f t="shared" si="7"/>
        <v>1</v>
      </c>
      <c r="H38" s="107">
        <f t="shared" ref="H38:AB38" si="8">IF(H4&gt;0,1,"")</f>
        <v>1</v>
      </c>
      <c r="I38" s="108">
        <f t="shared" si="8"/>
        <v>1</v>
      </c>
      <c r="J38" s="108">
        <f t="shared" si="8"/>
        <v>1</v>
      </c>
      <c r="K38" s="107">
        <f t="shared" si="8"/>
        <v>1</v>
      </c>
      <c r="L38" s="108">
        <f t="shared" si="8"/>
        <v>1</v>
      </c>
      <c r="M38" s="108">
        <f t="shared" si="8"/>
        <v>1</v>
      </c>
      <c r="N38" s="107" t="str">
        <f t="shared" si="8"/>
        <v/>
      </c>
      <c r="O38" s="108" t="str">
        <f t="shared" si="8"/>
        <v/>
      </c>
      <c r="P38" s="108">
        <f t="shared" si="8"/>
        <v>1</v>
      </c>
      <c r="Q38" s="107">
        <f t="shared" si="8"/>
        <v>1</v>
      </c>
      <c r="R38" s="108">
        <f t="shared" si="8"/>
        <v>1</v>
      </c>
      <c r="S38" s="108">
        <f t="shared" si="8"/>
        <v>1</v>
      </c>
      <c r="T38" s="107" t="str">
        <f t="shared" si="8"/>
        <v/>
      </c>
      <c r="U38" s="108" t="str">
        <f t="shared" si="8"/>
        <v/>
      </c>
      <c r="V38" s="108" t="str">
        <f t="shared" si="8"/>
        <v/>
      </c>
      <c r="W38" s="107">
        <f t="shared" si="8"/>
        <v>1</v>
      </c>
      <c r="X38" s="108">
        <f t="shared" si="8"/>
        <v>1</v>
      </c>
      <c r="Y38" s="108">
        <f t="shared" si="8"/>
        <v>1</v>
      </c>
      <c r="Z38" s="107">
        <f t="shared" si="8"/>
        <v>1</v>
      </c>
      <c r="AA38" s="108">
        <f t="shared" si="8"/>
        <v>1</v>
      </c>
      <c r="AB38" s="108">
        <f t="shared" si="8"/>
        <v>1</v>
      </c>
      <c r="AC38" s="107">
        <f t="shared" ref="AC38:AH38" si="9">IF(AC4&gt;=1,1,"")</f>
        <v>1</v>
      </c>
      <c r="AD38" s="108">
        <f t="shared" si="9"/>
        <v>1</v>
      </c>
      <c r="AE38" s="108">
        <f t="shared" si="9"/>
        <v>1</v>
      </c>
      <c r="AF38" s="107" t="str">
        <f t="shared" si="9"/>
        <v/>
      </c>
      <c r="AG38" s="108" t="str">
        <f t="shared" si="9"/>
        <v/>
      </c>
      <c r="AH38" s="108" t="str">
        <f t="shared" si="9"/>
        <v/>
      </c>
      <c r="AI38" s="107" t="str">
        <f t="shared" ref="AI38:AN38" si="10">IF(AI4&gt;0,1,"")</f>
        <v/>
      </c>
      <c r="AJ38" s="108" t="str">
        <f t="shared" si="10"/>
        <v/>
      </c>
      <c r="AK38" s="108" t="str">
        <f t="shared" si="10"/>
        <v/>
      </c>
      <c r="AL38" s="107">
        <f t="shared" si="10"/>
        <v>1</v>
      </c>
      <c r="AM38" s="108">
        <f t="shared" si="10"/>
        <v>1</v>
      </c>
      <c r="AN38" s="108">
        <f t="shared" si="10"/>
        <v>1</v>
      </c>
      <c r="AO38" s="107">
        <f t="shared" ref="AO38:AQ38" si="11">IF(AO4&gt;=1,1,"")</f>
        <v>1</v>
      </c>
      <c r="AP38" s="108">
        <f t="shared" si="11"/>
        <v>1</v>
      </c>
      <c r="AQ38" s="108">
        <f t="shared" si="11"/>
        <v>1</v>
      </c>
      <c r="AR38" s="107">
        <f t="shared" ref="AR38:AZ38" si="12">IF(AR4&gt;0,1,"")</f>
        <v>1</v>
      </c>
      <c r="AS38" s="108">
        <f t="shared" si="12"/>
        <v>1</v>
      </c>
      <c r="AT38" s="108">
        <f t="shared" si="12"/>
        <v>1</v>
      </c>
      <c r="AU38" s="107" t="str">
        <f t="shared" si="12"/>
        <v/>
      </c>
      <c r="AV38" s="108" t="str">
        <f t="shared" si="12"/>
        <v/>
      </c>
      <c r="AW38" s="108">
        <f t="shared" si="12"/>
        <v>1</v>
      </c>
      <c r="AX38" s="107" t="str">
        <f t="shared" si="12"/>
        <v/>
      </c>
      <c r="AY38" s="108" t="str">
        <f t="shared" si="12"/>
        <v/>
      </c>
      <c r="AZ38" s="109" t="str">
        <f t="shared" si="12"/>
        <v/>
      </c>
    </row>
    <row r="39" spans="1:52" ht="15.75" thickBot="1" x14ac:dyDescent="0.3">
      <c r="A39" t="str">
        <f t="shared" si="5"/>
        <v>eleve3</v>
      </c>
      <c r="B39" s="107">
        <f t="shared" ref="B39:D39" si="13">IF(B5&gt;1,1,"")</f>
        <v>1</v>
      </c>
      <c r="C39" s="108">
        <f t="shared" si="13"/>
        <v>1</v>
      </c>
      <c r="D39" s="108">
        <f t="shared" si="13"/>
        <v>1</v>
      </c>
      <c r="E39" s="107">
        <f t="shared" ref="E39:G39" si="14">IF(E5&gt;=1,1,"")</f>
        <v>1</v>
      </c>
      <c r="F39" s="108">
        <f t="shared" si="14"/>
        <v>1</v>
      </c>
      <c r="G39" s="108">
        <f t="shared" si="14"/>
        <v>1</v>
      </c>
      <c r="H39" s="107">
        <f t="shared" ref="H39:AB39" si="15">IF(H5&gt;0,1,"")</f>
        <v>1</v>
      </c>
      <c r="I39" s="108">
        <f t="shared" si="15"/>
        <v>1</v>
      </c>
      <c r="J39" s="108">
        <f t="shared" si="15"/>
        <v>1</v>
      </c>
      <c r="K39" s="107">
        <f t="shared" si="15"/>
        <v>1</v>
      </c>
      <c r="L39" s="108">
        <f t="shared" si="15"/>
        <v>1</v>
      </c>
      <c r="M39" s="108">
        <f t="shared" si="15"/>
        <v>1</v>
      </c>
      <c r="N39" s="107" t="str">
        <f t="shared" si="15"/>
        <v/>
      </c>
      <c r="O39" s="108" t="str">
        <f t="shared" si="15"/>
        <v/>
      </c>
      <c r="P39" s="108" t="str">
        <f t="shared" si="15"/>
        <v/>
      </c>
      <c r="Q39" s="107">
        <f t="shared" si="15"/>
        <v>1</v>
      </c>
      <c r="R39" s="108">
        <f t="shared" si="15"/>
        <v>1</v>
      </c>
      <c r="S39" s="108">
        <f t="shared" si="15"/>
        <v>1</v>
      </c>
      <c r="T39" s="107" t="str">
        <f t="shared" si="15"/>
        <v/>
      </c>
      <c r="U39" s="108" t="str">
        <f t="shared" si="15"/>
        <v/>
      </c>
      <c r="V39" s="108" t="str">
        <f t="shared" si="15"/>
        <v/>
      </c>
      <c r="W39" s="107">
        <f t="shared" si="15"/>
        <v>1</v>
      </c>
      <c r="X39" s="108">
        <f t="shared" si="15"/>
        <v>1</v>
      </c>
      <c r="Y39" s="108">
        <f t="shared" si="15"/>
        <v>1</v>
      </c>
      <c r="Z39" s="107">
        <f t="shared" si="15"/>
        <v>1</v>
      </c>
      <c r="AA39" s="108">
        <f t="shared" si="15"/>
        <v>1</v>
      </c>
      <c r="AB39" s="108">
        <f t="shared" si="15"/>
        <v>1</v>
      </c>
      <c r="AC39" s="107">
        <f t="shared" ref="AC39:AH39" si="16">IF(AC5&gt;=1,1,"")</f>
        <v>1</v>
      </c>
      <c r="AD39" s="108">
        <f t="shared" si="16"/>
        <v>1</v>
      </c>
      <c r="AE39" s="108">
        <f t="shared" si="16"/>
        <v>1</v>
      </c>
      <c r="AF39" s="107">
        <f t="shared" si="16"/>
        <v>1</v>
      </c>
      <c r="AG39" s="108">
        <f t="shared" si="16"/>
        <v>1</v>
      </c>
      <c r="AH39" s="108">
        <f t="shared" si="16"/>
        <v>1</v>
      </c>
      <c r="AI39" s="107" t="str">
        <f t="shared" ref="AI39:AN39" si="17">IF(AI5&gt;0,1,"")</f>
        <v/>
      </c>
      <c r="AJ39" s="108" t="str">
        <f t="shared" si="17"/>
        <v/>
      </c>
      <c r="AK39" s="108">
        <f t="shared" si="17"/>
        <v>1</v>
      </c>
      <c r="AL39" s="107">
        <f t="shared" si="17"/>
        <v>1</v>
      </c>
      <c r="AM39" s="108">
        <f t="shared" si="17"/>
        <v>1</v>
      </c>
      <c r="AN39" s="108">
        <f t="shared" si="17"/>
        <v>1</v>
      </c>
      <c r="AO39" s="107">
        <f t="shared" ref="AO39:AQ39" si="18">IF(AO5&gt;=1,1,"")</f>
        <v>1</v>
      </c>
      <c r="AP39" s="108">
        <f t="shared" si="18"/>
        <v>1</v>
      </c>
      <c r="AQ39" s="108">
        <f t="shared" si="18"/>
        <v>1</v>
      </c>
      <c r="AR39" s="107">
        <f t="shared" ref="AR39:AZ39" si="19">IF(AR5&gt;0,1,"")</f>
        <v>1</v>
      </c>
      <c r="AS39" s="108">
        <f t="shared" si="19"/>
        <v>1</v>
      </c>
      <c r="AT39" s="108">
        <f t="shared" si="19"/>
        <v>1</v>
      </c>
      <c r="AU39" s="107" t="str">
        <f t="shared" si="19"/>
        <v/>
      </c>
      <c r="AV39" s="108" t="str">
        <f t="shared" si="19"/>
        <v/>
      </c>
      <c r="AW39" s="108" t="str">
        <f t="shared" si="19"/>
        <v/>
      </c>
      <c r="AX39" s="107" t="str">
        <f t="shared" si="19"/>
        <v/>
      </c>
      <c r="AY39" s="108" t="str">
        <f t="shared" si="19"/>
        <v/>
      </c>
      <c r="AZ39" s="109">
        <f t="shared" si="19"/>
        <v>1</v>
      </c>
    </row>
    <row r="40" spans="1:52" ht="15.75" thickBot="1" x14ac:dyDescent="0.3">
      <c r="A40" t="str">
        <f t="shared" si="5"/>
        <v>eleve4</v>
      </c>
      <c r="B40" s="107">
        <f t="shared" ref="B40:D40" si="20">IF(B6&gt;1,1,"")</f>
        <v>1</v>
      </c>
      <c r="C40" s="108" t="str">
        <f t="shared" si="20"/>
        <v/>
      </c>
      <c r="D40" s="108">
        <f t="shared" si="20"/>
        <v>1</v>
      </c>
      <c r="E40" s="107">
        <f t="shared" ref="E40:G40" si="21">IF(E6&gt;=1,1,"")</f>
        <v>1</v>
      </c>
      <c r="F40" s="108">
        <f t="shared" si="21"/>
        <v>1</v>
      </c>
      <c r="G40" s="108">
        <f t="shared" si="21"/>
        <v>1</v>
      </c>
      <c r="H40" s="107">
        <f t="shared" ref="H40:AB40" si="22">IF(H6&gt;0,1,"")</f>
        <v>1</v>
      </c>
      <c r="I40" s="108">
        <f t="shared" si="22"/>
        <v>1</v>
      </c>
      <c r="J40" s="108" t="str">
        <f t="shared" si="22"/>
        <v/>
      </c>
      <c r="K40" s="107">
        <f t="shared" si="22"/>
        <v>1</v>
      </c>
      <c r="L40" s="108" t="str">
        <f t="shared" si="22"/>
        <v/>
      </c>
      <c r="M40" s="108" t="str">
        <f t="shared" si="22"/>
        <v/>
      </c>
      <c r="N40" s="107" t="str">
        <f t="shared" si="22"/>
        <v/>
      </c>
      <c r="O40" s="108" t="str">
        <f t="shared" si="22"/>
        <v/>
      </c>
      <c r="P40" s="108">
        <f t="shared" si="22"/>
        <v>1</v>
      </c>
      <c r="Q40" s="107">
        <f t="shared" si="22"/>
        <v>1</v>
      </c>
      <c r="R40" s="108" t="str">
        <f t="shared" si="22"/>
        <v/>
      </c>
      <c r="S40" s="108" t="str">
        <f t="shared" si="22"/>
        <v/>
      </c>
      <c r="T40" s="107" t="str">
        <f t="shared" si="22"/>
        <v/>
      </c>
      <c r="U40" s="108" t="str">
        <f t="shared" si="22"/>
        <v/>
      </c>
      <c r="V40" s="108" t="str">
        <f t="shared" si="22"/>
        <v/>
      </c>
      <c r="W40" s="107">
        <f t="shared" si="22"/>
        <v>1</v>
      </c>
      <c r="X40" s="108">
        <f t="shared" si="22"/>
        <v>1</v>
      </c>
      <c r="Y40" s="108" t="str">
        <f t="shared" si="22"/>
        <v/>
      </c>
      <c r="Z40" s="107">
        <f t="shared" si="22"/>
        <v>1</v>
      </c>
      <c r="AA40" s="108">
        <f t="shared" si="22"/>
        <v>1</v>
      </c>
      <c r="AB40" s="108">
        <f t="shared" si="22"/>
        <v>1</v>
      </c>
      <c r="AC40" s="107">
        <f t="shared" ref="AC40:AH40" si="23">IF(AC6&gt;=1,1,"")</f>
        <v>1</v>
      </c>
      <c r="AD40" s="108">
        <f t="shared" si="23"/>
        <v>1</v>
      </c>
      <c r="AE40" s="108">
        <f t="shared" si="23"/>
        <v>1</v>
      </c>
      <c r="AF40" s="107" t="str">
        <f t="shared" si="23"/>
        <v/>
      </c>
      <c r="AG40" s="108" t="str">
        <f t="shared" si="23"/>
        <v/>
      </c>
      <c r="AH40" s="108" t="str">
        <f t="shared" si="23"/>
        <v/>
      </c>
      <c r="AI40" s="107" t="str">
        <f t="shared" ref="AI40:AN40" si="24">IF(AI6&gt;0,1,"")</f>
        <v/>
      </c>
      <c r="AJ40" s="108">
        <f t="shared" si="24"/>
        <v>1</v>
      </c>
      <c r="AK40" s="108" t="str">
        <f t="shared" si="24"/>
        <v/>
      </c>
      <c r="AL40" s="107">
        <f t="shared" si="24"/>
        <v>1</v>
      </c>
      <c r="AM40" s="108" t="str">
        <f t="shared" si="24"/>
        <v/>
      </c>
      <c r="AN40" s="108">
        <f t="shared" si="24"/>
        <v>1</v>
      </c>
      <c r="AO40" s="107">
        <f t="shared" ref="AO40:AQ40" si="25">IF(AO6&gt;=1,1,"")</f>
        <v>1</v>
      </c>
      <c r="AP40" s="108" t="str">
        <f t="shared" si="25"/>
        <v/>
      </c>
      <c r="AQ40" s="108" t="str">
        <f t="shared" si="25"/>
        <v/>
      </c>
      <c r="AR40" s="107">
        <f t="shared" ref="AR40:AZ40" si="26">IF(AR6&gt;0,1,"")</f>
        <v>1</v>
      </c>
      <c r="AS40" s="108" t="str">
        <f t="shared" si="26"/>
        <v/>
      </c>
      <c r="AT40" s="108">
        <f t="shared" si="26"/>
        <v>1</v>
      </c>
      <c r="AU40" s="107" t="str">
        <f t="shared" si="26"/>
        <v/>
      </c>
      <c r="AV40" s="108" t="str">
        <f t="shared" si="26"/>
        <v/>
      </c>
      <c r="AW40" s="108">
        <f t="shared" si="26"/>
        <v>1</v>
      </c>
      <c r="AX40" s="107" t="str">
        <f t="shared" si="26"/>
        <v/>
      </c>
      <c r="AY40" s="108" t="str">
        <f t="shared" si="26"/>
        <v/>
      </c>
      <c r="AZ40" s="109" t="str">
        <f t="shared" si="26"/>
        <v/>
      </c>
    </row>
    <row r="41" spans="1:52" ht="15.75" thickBot="1" x14ac:dyDescent="0.3">
      <c r="A41" t="str">
        <f t="shared" si="5"/>
        <v>eleve5</v>
      </c>
      <c r="B41" s="107">
        <f t="shared" ref="B41:D41" si="27">IF(B7&gt;1,1,"")</f>
        <v>1</v>
      </c>
      <c r="C41" s="108">
        <f t="shared" si="27"/>
        <v>1</v>
      </c>
      <c r="D41" s="108">
        <f t="shared" si="27"/>
        <v>1</v>
      </c>
      <c r="E41" s="107">
        <f t="shared" ref="E41:G41" si="28">IF(E7&gt;=1,1,"")</f>
        <v>1</v>
      </c>
      <c r="F41" s="108">
        <f t="shared" si="28"/>
        <v>1</v>
      </c>
      <c r="G41" s="108">
        <f t="shared" si="28"/>
        <v>1</v>
      </c>
      <c r="H41" s="107">
        <f t="shared" ref="H41:AB41" si="29">IF(H7&gt;0,1,"")</f>
        <v>1</v>
      </c>
      <c r="I41" s="108">
        <f t="shared" si="29"/>
        <v>1</v>
      </c>
      <c r="J41" s="108">
        <f t="shared" si="29"/>
        <v>1</v>
      </c>
      <c r="K41" s="107">
        <f t="shared" si="29"/>
        <v>1</v>
      </c>
      <c r="L41" s="108">
        <f t="shared" si="29"/>
        <v>1</v>
      </c>
      <c r="M41" s="108">
        <f t="shared" si="29"/>
        <v>1</v>
      </c>
      <c r="N41" s="107" t="str">
        <f t="shared" si="29"/>
        <v/>
      </c>
      <c r="O41" s="108" t="str">
        <f t="shared" si="29"/>
        <v/>
      </c>
      <c r="P41" s="108" t="str">
        <f t="shared" si="29"/>
        <v/>
      </c>
      <c r="Q41" s="107">
        <f t="shared" si="29"/>
        <v>1</v>
      </c>
      <c r="R41" s="108">
        <f t="shared" si="29"/>
        <v>1</v>
      </c>
      <c r="S41" s="108">
        <f t="shared" si="29"/>
        <v>1</v>
      </c>
      <c r="T41" s="107" t="str">
        <f t="shared" si="29"/>
        <v/>
      </c>
      <c r="U41" s="108" t="str">
        <f t="shared" si="29"/>
        <v/>
      </c>
      <c r="V41" s="108" t="str">
        <f t="shared" si="29"/>
        <v/>
      </c>
      <c r="W41" s="107">
        <f t="shared" si="29"/>
        <v>1</v>
      </c>
      <c r="X41" s="108">
        <f t="shared" si="29"/>
        <v>1</v>
      </c>
      <c r="Y41" s="108">
        <f t="shared" si="29"/>
        <v>1</v>
      </c>
      <c r="Z41" s="107">
        <f t="shared" si="29"/>
        <v>1</v>
      </c>
      <c r="AA41" s="108">
        <f t="shared" si="29"/>
        <v>1</v>
      </c>
      <c r="AB41" s="108">
        <f t="shared" si="29"/>
        <v>1</v>
      </c>
      <c r="AC41" s="107">
        <f t="shared" ref="AC41:AH41" si="30">IF(AC7&gt;=1,1,"")</f>
        <v>1</v>
      </c>
      <c r="AD41" s="108">
        <f t="shared" si="30"/>
        <v>1</v>
      </c>
      <c r="AE41" s="108">
        <f t="shared" si="30"/>
        <v>1</v>
      </c>
      <c r="AF41" s="107">
        <f t="shared" si="30"/>
        <v>1</v>
      </c>
      <c r="AG41" s="108">
        <f t="shared" si="30"/>
        <v>1</v>
      </c>
      <c r="AH41" s="108">
        <f t="shared" si="30"/>
        <v>1</v>
      </c>
      <c r="AI41" s="107">
        <f t="shared" ref="AI41:AN41" si="31">IF(AI7&gt;0,1,"")</f>
        <v>1</v>
      </c>
      <c r="AJ41" s="108">
        <f t="shared" si="31"/>
        <v>1</v>
      </c>
      <c r="AK41" s="108">
        <f t="shared" si="31"/>
        <v>1</v>
      </c>
      <c r="AL41" s="107">
        <f t="shared" si="31"/>
        <v>1</v>
      </c>
      <c r="AM41" s="108">
        <f t="shared" si="31"/>
        <v>1</v>
      </c>
      <c r="AN41" s="108">
        <f t="shared" si="31"/>
        <v>1</v>
      </c>
      <c r="AO41" s="107">
        <f t="shared" ref="AO41:AQ41" si="32">IF(AO7&gt;=1,1,"")</f>
        <v>1</v>
      </c>
      <c r="AP41" s="108">
        <f t="shared" si="32"/>
        <v>1</v>
      </c>
      <c r="AQ41" s="108">
        <f t="shared" si="32"/>
        <v>1</v>
      </c>
      <c r="AR41" s="107">
        <f t="shared" ref="AR41:AZ41" si="33">IF(AR7&gt;0,1,"")</f>
        <v>1</v>
      </c>
      <c r="AS41" s="108">
        <f t="shared" si="33"/>
        <v>1</v>
      </c>
      <c r="AT41" s="108">
        <f t="shared" si="33"/>
        <v>1</v>
      </c>
      <c r="AU41" s="107" t="str">
        <f t="shared" si="33"/>
        <v/>
      </c>
      <c r="AV41" s="108">
        <f t="shared" si="33"/>
        <v>1</v>
      </c>
      <c r="AW41" s="108" t="str">
        <f t="shared" si="33"/>
        <v/>
      </c>
      <c r="AX41" s="107" t="str">
        <f t="shared" si="33"/>
        <v/>
      </c>
      <c r="AY41" s="108" t="str">
        <f t="shared" si="33"/>
        <v/>
      </c>
      <c r="AZ41" s="109">
        <f t="shared" si="33"/>
        <v>1</v>
      </c>
    </row>
    <row r="42" spans="1:52" ht="15.75" thickBot="1" x14ac:dyDescent="0.3">
      <c r="A42" t="str">
        <f t="shared" si="5"/>
        <v>eleve6</v>
      </c>
      <c r="B42" s="107">
        <f t="shared" ref="B42:D42" si="34">IF(B8&gt;1,1,"")</f>
        <v>1</v>
      </c>
      <c r="C42" s="108">
        <f t="shared" si="34"/>
        <v>1</v>
      </c>
      <c r="D42" s="108">
        <f t="shared" si="34"/>
        <v>1</v>
      </c>
      <c r="E42" s="107">
        <f t="shared" ref="E42:G42" si="35">IF(E8&gt;=1,1,"")</f>
        <v>1</v>
      </c>
      <c r="F42" s="108">
        <f t="shared" si="35"/>
        <v>1</v>
      </c>
      <c r="G42" s="108">
        <f t="shared" si="35"/>
        <v>1</v>
      </c>
      <c r="H42" s="107">
        <f t="shared" ref="H42:AB42" si="36">IF(H8&gt;0,1,"")</f>
        <v>1</v>
      </c>
      <c r="I42" s="108">
        <f t="shared" si="36"/>
        <v>1</v>
      </c>
      <c r="J42" s="108">
        <f t="shared" si="36"/>
        <v>1</v>
      </c>
      <c r="K42" s="107">
        <f t="shared" si="36"/>
        <v>1</v>
      </c>
      <c r="L42" s="108">
        <f t="shared" si="36"/>
        <v>1</v>
      </c>
      <c r="M42" s="108">
        <f t="shared" si="36"/>
        <v>1</v>
      </c>
      <c r="N42" s="107">
        <f t="shared" si="36"/>
        <v>1</v>
      </c>
      <c r="O42" s="108">
        <f t="shared" si="36"/>
        <v>1</v>
      </c>
      <c r="P42" s="108">
        <f t="shared" si="36"/>
        <v>1</v>
      </c>
      <c r="Q42" s="107">
        <f t="shared" si="36"/>
        <v>1</v>
      </c>
      <c r="R42" s="108">
        <f t="shared" si="36"/>
        <v>1</v>
      </c>
      <c r="S42" s="108">
        <f t="shared" si="36"/>
        <v>1</v>
      </c>
      <c r="T42" s="107">
        <f t="shared" si="36"/>
        <v>1</v>
      </c>
      <c r="U42" s="108">
        <f t="shared" si="36"/>
        <v>1</v>
      </c>
      <c r="V42" s="108">
        <f t="shared" si="36"/>
        <v>1</v>
      </c>
      <c r="W42" s="107">
        <f t="shared" si="36"/>
        <v>1</v>
      </c>
      <c r="X42" s="108">
        <f t="shared" si="36"/>
        <v>1</v>
      </c>
      <c r="Y42" s="108">
        <f t="shared" si="36"/>
        <v>1</v>
      </c>
      <c r="Z42" s="107">
        <f t="shared" si="36"/>
        <v>1</v>
      </c>
      <c r="AA42" s="108">
        <f t="shared" si="36"/>
        <v>1</v>
      </c>
      <c r="AB42" s="108">
        <f t="shared" si="36"/>
        <v>1</v>
      </c>
      <c r="AC42" s="107">
        <f t="shared" ref="AC42:AH42" si="37">IF(AC8&gt;=1,1,"")</f>
        <v>1</v>
      </c>
      <c r="AD42" s="108">
        <f t="shared" si="37"/>
        <v>1</v>
      </c>
      <c r="AE42" s="108">
        <f t="shared" si="37"/>
        <v>1</v>
      </c>
      <c r="AF42" s="107">
        <f t="shared" si="37"/>
        <v>1</v>
      </c>
      <c r="AG42" s="108">
        <f t="shared" si="37"/>
        <v>1</v>
      </c>
      <c r="AH42" s="108">
        <f t="shared" si="37"/>
        <v>1</v>
      </c>
      <c r="AI42" s="107">
        <f t="shared" ref="AI42:AN42" si="38">IF(AI8&gt;0,1,"")</f>
        <v>1</v>
      </c>
      <c r="AJ42" s="108">
        <f t="shared" si="38"/>
        <v>1</v>
      </c>
      <c r="AK42" s="108">
        <f t="shared" si="38"/>
        <v>1</v>
      </c>
      <c r="AL42" s="107">
        <f t="shared" si="38"/>
        <v>1</v>
      </c>
      <c r="AM42" s="108">
        <f t="shared" si="38"/>
        <v>1</v>
      </c>
      <c r="AN42" s="108">
        <f t="shared" si="38"/>
        <v>1</v>
      </c>
      <c r="AO42" s="107">
        <f t="shared" ref="AO42:AQ42" si="39">IF(AO8&gt;=1,1,"")</f>
        <v>1</v>
      </c>
      <c r="AP42" s="108">
        <f t="shared" si="39"/>
        <v>1</v>
      </c>
      <c r="AQ42" s="108">
        <f t="shared" si="39"/>
        <v>1</v>
      </c>
      <c r="AR42" s="107">
        <f t="shared" ref="AR42:AZ42" si="40">IF(AR8&gt;0,1,"")</f>
        <v>1</v>
      </c>
      <c r="AS42" s="108">
        <f t="shared" si="40"/>
        <v>1</v>
      </c>
      <c r="AT42" s="108">
        <f t="shared" si="40"/>
        <v>1</v>
      </c>
      <c r="AU42" s="107" t="str">
        <f t="shared" si="40"/>
        <v/>
      </c>
      <c r="AV42" s="108" t="str">
        <f t="shared" si="40"/>
        <v/>
      </c>
      <c r="AW42" s="108">
        <f t="shared" si="40"/>
        <v>1</v>
      </c>
      <c r="AX42" s="107" t="str">
        <f t="shared" si="40"/>
        <v/>
      </c>
      <c r="AY42" s="108">
        <f t="shared" si="40"/>
        <v>1</v>
      </c>
      <c r="AZ42" s="109" t="str">
        <f t="shared" si="40"/>
        <v/>
      </c>
    </row>
    <row r="43" spans="1:52" ht="15.75" thickBot="1" x14ac:dyDescent="0.3">
      <c r="A43" t="str">
        <f t="shared" si="5"/>
        <v/>
      </c>
      <c r="B43" s="107" t="str">
        <f t="shared" ref="B43:D43" si="41">IF(B9&gt;1,1,"")</f>
        <v/>
      </c>
      <c r="C43" s="108" t="str">
        <f t="shared" si="41"/>
        <v/>
      </c>
      <c r="D43" s="108" t="str">
        <f t="shared" si="41"/>
        <v/>
      </c>
      <c r="E43" s="107" t="str">
        <f t="shared" ref="E43:G43" si="42">IF(E9&gt;=1,1,"")</f>
        <v/>
      </c>
      <c r="F43" s="108" t="str">
        <f t="shared" si="42"/>
        <v/>
      </c>
      <c r="G43" s="108" t="str">
        <f t="shared" si="42"/>
        <v/>
      </c>
      <c r="H43" s="107" t="str">
        <f t="shared" ref="H43:AB43" si="43">IF(H9&gt;0,1,"")</f>
        <v/>
      </c>
      <c r="I43" s="108" t="str">
        <f t="shared" si="43"/>
        <v/>
      </c>
      <c r="J43" s="108" t="str">
        <f t="shared" si="43"/>
        <v/>
      </c>
      <c r="K43" s="107" t="str">
        <f t="shared" si="43"/>
        <v/>
      </c>
      <c r="L43" s="108" t="str">
        <f t="shared" si="43"/>
        <v/>
      </c>
      <c r="M43" s="108" t="str">
        <f t="shared" si="43"/>
        <v/>
      </c>
      <c r="N43" s="107" t="str">
        <f t="shared" si="43"/>
        <v/>
      </c>
      <c r="O43" s="108" t="str">
        <f t="shared" si="43"/>
        <v/>
      </c>
      <c r="P43" s="108" t="str">
        <f t="shared" si="43"/>
        <v/>
      </c>
      <c r="Q43" s="107" t="str">
        <f t="shared" si="43"/>
        <v/>
      </c>
      <c r="R43" s="108" t="str">
        <f t="shared" si="43"/>
        <v/>
      </c>
      <c r="S43" s="108" t="str">
        <f t="shared" si="43"/>
        <v/>
      </c>
      <c r="T43" s="107" t="str">
        <f t="shared" si="43"/>
        <v/>
      </c>
      <c r="U43" s="108" t="str">
        <f t="shared" si="43"/>
        <v/>
      </c>
      <c r="V43" s="108" t="str">
        <f t="shared" si="43"/>
        <v/>
      </c>
      <c r="W43" s="107" t="str">
        <f t="shared" si="43"/>
        <v/>
      </c>
      <c r="X43" s="108" t="str">
        <f t="shared" si="43"/>
        <v/>
      </c>
      <c r="Y43" s="108" t="str">
        <f t="shared" si="43"/>
        <v/>
      </c>
      <c r="Z43" s="107" t="str">
        <f t="shared" si="43"/>
        <v/>
      </c>
      <c r="AA43" s="108" t="str">
        <f t="shared" si="43"/>
        <v/>
      </c>
      <c r="AB43" s="108" t="str">
        <f t="shared" si="43"/>
        <v/>
      </c>
      <c r="AC43" s="107" t="str">
        <f t="shared" ref="AC43:AH43" si="44">IF(AC9&gt;=1,1,"")</f>
        <v/>
      </c>
      <c r="AD43" s="108" t="str">
        <f t="shared" si="44"/>
        <v/>
      </c>
      <c r="AE43" s="108" t="str">
        <f t="shared" si="44"/>
        <v/>
      </c>
      <c r="AF43" s="107" t="str">
        <f t="shared" si="44"/>
        <v/>
      </c>
      <c r="AG43" s="108" t="str">
        <f t="shared" si="44"/>
        <v/>
      </c>
      <c r="AH43" s="108" t="str">
        <f t="shared" si="44"/>
        <v/>
      </c>
      <c r="AI43" s="107" t="str">
        <f t="shared" ref="AI43:AN43" si="45">IF(AI9&gt;0,1,"")</f>
        <v/>
      </c>
      <c r="AJ43" s="108" t="str">
        <f t="shared" si="45"/>
        <v/>
      </c>
      <c r="AK43" s="108" t="str">
        <f t="shared" si="45"/>
        <v/>
      </c>
      <c r="AL43" s="107" t="str">
        <f t="shared" si="45"/>
        <v/>
      </c>
      <c r="AM43" s="108" t="str">
        <f t="shared" si="45"/>
        <v/>
      </c>
      <c r="AN43" s="108" t="str">
        <f t="shared" si="45"/>
        <v/>
      </c>
      <c r="AO43" s="107" t="str">
        <f t="shared" ref="AO43:AQ43" si="46">IF(AO9&gt;=1,1,"")</f>
        <v/>
      </c>
      <c r="AP43" s="108" t="str">
        <f t="shared" si="46"/>
        <v/>
      </c>
      <c r="AQ43" s="108" t="str">
        <f t="shared" si="46"/>
        <v/>
      </c>
      <c r="AR43" s="107" t="str">
        <f t="shared" ref="AR43:AZ43" si="47">IF(AR9&gt;0,1,"")</f>
        <v/>
      </c>
      <c r="AS43" s="108" t="str">
        <f t="shared" si="47"/>
        <v/>
      </c>
      <c r="AT43" s="108" t="str">
        <f t="shared" si="47"/>
        <v/>
      </c>
      <c r="AU43" s="107" t="str">
        <f t="shared" si="47"/>
        <v/>
      </c>
      <c r="AV43" s="108" t="str">
        <f t="shared" si="47"/>
        <v/>
      </c>
      <c r="AW43" s="108" t="str">
        <f t="shared" si="47"/>
        <v/>
      </c>
      <c r="AX43" s="107" t="str">
        <f t="shared" si="47"/>
        <v/>
      </c>
      <c r="AY43" s="108" t="str">
        <f t="shared" si="47"/>
        <v/>
      </c>
      <c r="AZ43" s="109" t="str">
        <f t="shared" si="47"/>
        <v/>
      </c>
    </row>
    <row r="44" spans="1:52" ht="15.75" thickBot="1" x14ac:dyDescent="0.3">
      <c r="A44" t="str">
        <f t="shared" si="5"/>
        <v/>
      </c>
      <c r="B44" s="107" t="str">
        <f t="shared" ref="B44:D44" si="48">IF(B10&gt;1,1,"")</f>
        <v/>
      </c>
      <c r="C44" s="108" t="str">
        <f t="shared" si="48"/>
        <v/>
      </c>
      <c r="D44" s="108" t="str">
        <f t="shared" si="48"/>
        <v/>
      </c>
      <c r="E44" s="107" t="str">
        <f t="shared" ref="E44:G44" si="49">IF(E10&gt;=1,1,"")</f>
        <v/>
      </c>
      <c r="F44" s="108" t="str">
        <f t="shared" si="49"/>
        <v/>
      </c>
      <c r="G44" s="108" t="str">
        <f t="shared" si="49"/>
        <v/>
      </c>
      <c r="H44" s="107" t="str">
        <f t="shared" ref="H44:AB44" si="50">IF(H10&gt;0,1,"")</f>
        <v/>
      </c>
      <c r="I44" s="108" t="str">
        <f t="shared" si="50"/>
        <v/>
      </c>
      <c r="J44" s="108" t="str">
        <f t="shared" si="50"/>
        <v/>
      </c>
      <c r="K44" s="107" t="str">
        <f t="shared" si="50"/>
        <v/>
      </c>
      <c r="L44" s="108" t="str">
        <f t="shared" si="50"/>
        <v/>
      </c>
      <c r="M44" s="108" t="str">
        <f t="shared" si="50"/>
        <v/>
      </c>
      <c r="N44" s="107" t="str">
        <f t="shared" si="50"/>
        <v/>
      </c>
      <c r="O44" s="108" t="str">
        <f t="shared" si="50"/>
        <v/>
      </c>
      <c r="P44" s="108" t="str">
        <f t="shared" si="50"/>
        <v/>
      </c>
      <c r="Q44" s="107" t="str">
        <f t="shared" si="50"/>
        <v/>
      </c>
      <c r="R44" s="108" t="str">
        <f t="shared" si="50"/>
        <v/>
      </c>
      <c r="S44" s="108" t="str">
        <f t="shared" si="50"/>
        <v/>
      </c>
      <c r="T44" s="107" t="str">
        <f t="shared" si="50"/>
        <v/>
      </c>
      <c r="U44" s="108" t="str">
        <f t="shared" si="50"/>
        <v/>
      </c>
      <c r="V44" s="108" t="str">
        <f t="shared" si="50"/>
        <v/>
      </c>
      <c r="W44" s="107" t="str">
        <f t="shared" si="50"/>
        <v/>
      </c>
      <c r="X44" s="108" t="str">
        <f t="shared" si="50"/>
        <v/>
      </c>
      <c r="Y44" s="108" t="str">
        <f t="shared" si="50"/>
        <v/>
      </c>
      <c r="Z44" s="107" t="str">
        <f t="shared" si="50"/>
        <v/>
      </c>
      <c r="AA44" s="108" t="str">
        <f t="shared" si="50"/>
        <v/>
      </c>
      <c r="AB44" s="108" t="str">
        <f t="shared" si="50"/>
        <v/>
      </c>
      <c r="AC44" s="107" t="str">
        <f t="shared" ref="AC44:AH44" si="51">IF(AC10&gt;=1,1,"")</f>
        <v/>
      </c>
      <c r="AD44" s="108" t="str">
        <f t="shared" si="51"/>
        <v/>
      </c>
      <c r="AE44" s="108" t="str">
        <f t="shared" si="51"/>
        <v/>
      </c>
      <c r="AF44" s="107" t="str">
        <f t="shared" si="51"/>
        <v/>
      </c>
      <c r="AG44" s="108" t="str">
        <f t="shared" si="51"/>
        <v/>
      </c>
      <c r="AH44" s="108" t="str">
        <f t="shared" si="51"/>
        <v/>
      </c>
      <c r="AI44" s="107" t="str">
        <f t="shared" ref="AI44:AN44" si="52">IF(AI10&gt;0,1,"")</f>
        <v/>
      </c>
      <c r="AJ44" s="108" t="str">
        <f t="shared" si="52"/>
        <v/>
      </c>
      <c r="AK44" s="108" t="str">
        <f t="shared" si="52"/>
        <v/>
      </c>
      <c r="AL44" s="107" t="str">
        <f t="shared" si="52"/>
        <v/>
      </c>
      <c r="AM44" s="108" t="str">
        <f t="shared" si="52"/>
        <v/>
      </c>
      <c r="AN44" s="108" t="str">
        <f t="shared" si="52"/>
        <v/>
      </c>
      <c r="AO44" s="107" t="str">
        <f t="shared" ref="AO44:AQ44" si="53">IF(AO10&gt;=1,1,"")</f>
        <v/>
      </c>
      <c r="AP44" s="108" t="str">
        <f t="shared" si="53"/>
        <v/>
      </c>
      <c r="AQ44" s="108" t="str">
        <f t="shared" si="53"/>
        <v/>
      </c>
      <c r="AR44" s="107" t="str">
        <f t="shared" ref="AR44:AZ44" si="54">IF(AR10&gt;0,1,"")</f>
        <v/>
      </c>
      <c r="AS44" s="108" t="str">
        <f t="shared" si="54"/>
        <v/>
      </c>
      <c r="AT44" s="108" t="str">
        <f t="shared" si="54"/>
        <v/>
      </c>
      <c r="AU44" s="107" t="str">
        <f t="shared" si="54"/>
        <v/>
      </c>
      <c r="AV44" s="108" t="str">
        <f t="shared" si="54"/>
        <v/>
      </c>
      <c r="AW44" s="108" t="str">
        <f t="shared" si="54"/>
        <v/>
      </c>
      <c r="AX44" s="107" t="str">
        <f t="shared" si="54"/>
        <v/>
      </c>
      <c r="AY44" s="108" t="str">
        <f t="shared" si="54"/>
        <v/>
      </c>
      <c r="AZ44" s="109" t="str">
        <f t="shared" si="54"/>
        <v/>
      </c>
    </row>
    <row r="45" spans="1:52" ht="15.75" thickBot="1" x14ac:dyDescent="0.3">
      <c r="A45" t="str">
        <f t="shared" si="5"/>
        <v/>
      </c>
      <c r="B45" s="107" t="str">
        <f t="shared" ref="B45:D45" si="55">IF(B11&gt;1,1,"")</f>
        <v/>
      </c>
      <c r="C45" s="108" t="str">
        <f t="shared" si="55"/>
        <v/>
      </c>
      <c r="D45" s="108" t="str">
        <f t="shared" si="55"/>
        <v/>
      </c>
      <c r="E45" s="107" t="str">
        <f t="shared" ref="E45:G45" si="56">IF(E11&gt;=1,1,"")</f>
        <v/>
      </c>
      <c r="F45" s="108" t="str">
        <f t="shared" si="56"/>
        <v/>
      </c>
      <c r="G45" s="108" t="str">
        <f t="shared" si="56"/>
        <v/>
      </c>
      <c r="H45" s="107" t="str">
        <f t="shared" ref="H45:AB45" si="57">IF(H11&gt;0,1,"")</f>
        <v/>
      </c>
      <c r="I45" s="108" t="str">
        <f t="shared" si="57"/>
        <v/>
      </c>
      <c r="J45" s="108" t="str">
        <f t="shared" si="57"/>
        <v/>
      </c>
      <c r="K45" s="107" t="str">
        <f t="shared" si="57"/>
        <v/>
      </c>
      <c r="L45" s="108" t="str">
        <f t="shared" si="57"/>
        <v/>
      </c>
      <c r="M45" s="108" t="str">
        <f t="shared" si="57"/>
        <v/>
      </c>
      <c r="N45" s="107" t="str">
        <f t="shared" si="57"/>
        <v/>
      </c>
      <c r="O45" s="108" t="str">
        <f t="shared" si="57"/>
        <v/>
      </c>
      <c r="P45" s="108" t="str">
        <f t="shared" si="57"/>
        <v/>
      </c>
      <c r="Q45" s="107" t="str">
        <f t="shared" si="57"/>
        <v/>
      </c>
      <c r="R45" s="108" t="str">
        <f t="shared" si="57"/>
        <v/>
      </c>
      <c r="S45" s="108" t="str">
        <f t="shared" si="57"/>
        <v/>
      </c>
      <c r="T45" s="107" t="str">
        <f t="shared" si="57"/>
        <v/>
      </c>
      <c r="U45" s="108" t="str">
        <f t="shared" si="57"/>
        <v/>
      </c>
      <c r="V45" s="108" t="str">
        <f t="shared" si="57"/>
        <v/>
      </c>
      <c r="W45" s="107" t="str">
        <f t="shared" si="57"/>
        <v/>
      </c>
      <c r="X45" s="108" t="str">
        <f t="shared" si="57"/>
        <v/>
      </c>
      <c r="Y45" s="108" t="str">
        <f t="shared" si="57"/>
        <v/>
      </c>
      <c r="Z45" s="107" t="str">
        <f t="shared" si="57"/>
        <v/>
      </c>
      <c r="AA45" s="108" t="str">
        <f t="shared" si="57"/>
        <v/>
      </c>
      <c r="AB45" s="108" t="str">
        <f t="shared" si="57"/>
        <v/>
      </c>
      <c r="AC45" s="107" t="str">
        <f t="shared" ref="AC45:AH45" si="58">IF(AC11&gt;=1,1,"")</f>
        <v/>
      </c>
      <c r="AD45" s="108" t="str">
        <f t="shared" si="58"/>
        <v/>
      </c>
      <c r="AE45" s="108" t="str">
        <f t="shared" si="58"/>
        <v/>
      </c>
      <c r="AF45" s="107" t="str">
        <f t="shared" si="58"/>
        <v/>
      </c>
      <c r="AG45" s="108" t="str">
        <f t="shared" si="58"/>
        <v/>
      </c>
      <c r="AH45" s="108" t="str">
        <f t="shared" si="58"/>
        <v/>
      </c>
      <c r="AI45" s="107" t="str">
        <f t="shared" ref="AI45:AN45" si="59">IF(AI11&gt;0,1,"")</f>
        <v/>
      </c>
      <c r="AJ45" s="108" t="str">
        <f t="shared" si="59"/>
        <v/>
      </c>
      <c r="AK45" s="108" t="str">
        <f t="shared" si="59"/>
        <v/>
      </c>
      <c r="AL45" s="107" t="str">
        <f t="shared" si="59"/>
        <v/>
      </c>
      <c r="AM45" s="108" t="str">
        <f t="shared" si="59"/>
        <v/>
      </c>
      <c r="AN45" s="108" t="str">
        <f t="shared" si="59"/>
        <v/>
      </c>
      <c r="AO45" s="107" t="str">
        <f t="shared" ref="AO45:AQ45" si="60">IF(AO11&gt;=1,1,"")</f>
        <v/>
      </c>
      <c r="AP45" s="108" t="str">
        <f t="shared" si="60"/>
        <v/>
      </c>
      <c r="AQ45" s="108" t="str">
        <f t="shared" si="60"/>
        <v/>
      </c>
      <c r="AR45" s="107" t="str">
        <f t="shared" ref="AR45:AZ45" si="61">IF(AR11&gt;0,1,"")</f>
        <v/>
      </c>
      <c r="AS45" s="108" t="str">
        <f t="shared" si="61"/>
        <v/>
      </c>
      <c r="AT45" s="108" t="str">
        <f t="shared" si="61"/>
        <v/>
      </c>
      <c r="AU45" s="107" t="str">
        <f t="shared" si="61"/>
        <v/>
      </c>
      <c r="AV45" s="108" t="str">
        <f t="shared" si="61"/>
        <v/>
      </c>
      <c r="AW45" s="108" t="str">
        <f t="shared" si="61"/>
        <v/>
      </c>
      <c r="AX45" s="107" t="str">
        <f t="shared" si="61"/>
        <v/>
      </c>
      <c r="AY45" s="108" t="str">
        <f t="shared" si="61"/>
        <v/>
      </c>
      <c r="AZ45" s="109" t="str">
        <f t="shared" si="61"/>
        <v/>
      </c>
    </row>
    <row r="46" spans="1:52" ht="15.75" thickBot="1" x14ac:dyDescent="0.3">
      <c r="A46" t="str">
        <f t="shared" si="5"/>
        <v/>
      </c>
      <c r="B46" s="107" t="str">
        <f t="shared" ref="B46:D46" si="62">IF(B12&gt;1,1,"")</f>
        <v/>
      </c>
      <c r="C46" s="108" t="str">
        <f t="shared" si="62"/>
        <v/>
      </c>
      <c r="D46" s="108" t="str">
        <f t="shared" si="62"/>
        <v/>
      </c>
      <c r="E46" s="107" t="str">
        <f t="shared" ref="E46:G46" si="63">IF(E12&gt;=1,1,"")</f>
        <v/>
      </c>
      <c r="F46" s="108" t="str">
        <f t="shared" si="63"/>
        <v/>
      </c>
      <c r="G46" s="108" t="str">
        <f t="shared" si="63"/>
        <v/>
      </c>
      <c r="H46" s="107" t="str">
        <f t="shared" ref="H46:AB46" si="64">IF(H12&gt;0,1,"")</f>
        <v/>
      </c>
      <c r="I46" s="108" t="str">
        <f t="shared" si="64"/>
        <v/>
      </c>
      <c r="J46" s="108" t="str">
        <f t="shared" si="64"/>
        <v/>
      </c>
      <c r="K46" s="107" t="str">
        <f t="shared" si="64"/>
        <v/>
      </c>
      <c r="L46" s="108" t="str">
        <f t="shared" si="64"/>
        <v/>
      </c>
      <c r="M46" s="108" t="str">
        <f t="shared" si="64"/>
        <v/>
      </c>
      <c r="N46" s="107" t="str">
        <f t="shared" si="64"/>
        <v/>
      </c>
      <c r="O46" s="108" t="str">
        <f t="shared" si="64"/>
        <v/>
      </c>
      <c r="P46" s="108" t="str">
        <f t="shared" si="64"/>
        <v/>
      </c>
      <c r="Q46" s="107" t="str">
        <f t="shared" si="64"/>
        <v/>
      </c>
      <c r="R46" s="108" t="str">
        <f t="shared" si="64"/>
        <v/>
      </c>
      <c r="S46" s="108" t="str">
        <f t="shared" si="64"/>
        <v/>
      </c>
      <c r="T46" s="107" t="str">
        <f t="shared" si="64"/>
        <v/>
      </c>
      <c r="U46" s="108" t="str">
        <f t="shared" si="64"/>
        <v/>
      </c>
      <c r="V46" s="108" t="str">
        <f t="shared" si="64"/>
        <v/>
      </c>
      <c r="W46" s="107" t="str">
        <f t="shared" si="64"/>
        <v/>
      </c>
      <c r="X46" s="108" t="str">
        <f t="shared" si="64"/>
        <v/>
      </c>
      <c r="Y46" s="108" t="str">
        <f t="shared" si="64"/>
        <v/>
      </c>
      <c r="Z46" s="107" t="str">
        <f t="shared" si="64"/>
        <v/>
      </c>
      <c r="AA46" s="108" t="str">
        <f t="shared" si="64"/>
        <v/>
      </c>
      <c r="AB46" s="108" t="str">
        <f t="shared" si="64"/>
        <v/>
      </c>
      <c r="AC46" s="107" t="str">
        <f t="shared" ref="AC46:AH46" si="65">IF(AC12&gt;=1,1,"")</f>
        <v/>
      </c>
      <c r="AD46" s="108" t="str">
        <f t="shared" si="65"/>
        <v/>
      </c>
      <c r="AE46" s="108" t="str">
        <f t="shared" si="65"/>
        <v/>
      </c>
      <c r="AF46" s="107" t="str">
        <f t="shared" si="65"/>
        <v/>
      </c>
      <c r="AG46" s="108" t="str">
        <f t="shared" si="65"/>
        <v/>
      </c>
      <c r="AH46" s="108" t="str">
        <f t="shared" si="65"/>
        <v/>
      </c>
      <c r="AI46" s="107" t="str">
        <f t="shared" ref="AI46:AN46" si="66">IF(AI12&gt;0,1,"")</f>
        <v/>
      </c>
      <c r="AJ46" s="108" t="str">
        <f t="shared" si="66"/>
        <v/>
      </c>
      <c r="AK46" s="108" t="str">
        <f t="shared" si="66"/>
        <v/>
      </c>
      <c r="AL46" s="107" t="str">
        <f t="shared" si="66"/>
        <v/>
      </c>
      <c r="AM46" s="108" t="str">
        <f t="shared" si="66"/>
        <v/>
      </c>
      <c r="AN46" s="108" t="str">
        <f t="shared" si="66"/>
        <v/>
      </c>
      <c r="AO46" s="107" t="str">
        <f t="shared" ref="AO46:AQ46" si="67">IF(AO12&gt;=1,1,"")</f>
        <v/>
      </c>
      <c r="AP46" s="108" t="str">
        <f t="shared" si="67"/>
        <v/>
      </c>
      <c r="AQ46" s="108" t="str">
        <f t="shared" si="67"/>
        <v/>
      </c>
      <c r="AR46" s="107" t="str">
        <f t="shared" ref="AR46:AZ46" si="68">IF(AR12&gt;0,1,"")</f>
        <v/>
      </c>
      <c r="AS46" s="108" t="str">
        <f t="shared" si="68"/>
        <v/>
      </c>
      <c r="AT46" s="108" t="str">
        <f t="shared" si="68"/>
        <v/>
      </c>
      <c r="AU46" s="107" t="str">
        <f t="shared" si="68"/>
        <v/>
      </c>
      <c r="AV46" s="108" t="str">
        <f t="shared" si="68"/>
        <v/>
      </c>
      <c r="AW46" s="108" t="str">
        <f t="shared" si="68"/>
        <v/>
      </c>
      <c r="AX46" s="107" t="str">
        <f t="shared" si="68"/>
        <v/>
      </c>
      <c r="AY46" s="108" t="str">
        <f t="shared" si="68"/>
        <v/>
      </c>
      <c r="AZ46" s="109" t="str">
        <f t="shared" si="68"/>
        <v/>
      </c>
    </row>
    <row r="47" spans="1:52" ht="15.75" thickBot="1" x14ac:dyDescent="0.3">
      <c r="A47" t="str">
        <f t="shared" si="5"/>
        <v/>
      </c>
      <c r="B47" s="107" t="str">
        <f t="shared" ref="B47:D47" si="69">IF(B13&gt;1,1,"")</f>
        <v/>
      </c>
      <c r="C47" s="108" t="str">
        <f t="shared" si="69"/>
        <v/>
      </c>
      <c r="D47" s="108" t="str">
        <f t="shared" si="69"/>
        <v/>
      </c>
      <c r="E47" s="107" t="str">
        <f t="shared" ref="E47:G47" si="70">IF(E13&gt;=1,1,"")</f>
        <v/>
      </c>
      <c r="F47" s="108" t="str">
        <f t="shared" si="70"/>
        <v/>
      </c>
      <c r="G47" s="108" t="str">
        <f t="shared" si="70"/>
        <v/>
      </c>
      <c r="H47" s="107" t="str">
        <f t="shared" ref="H47:AB47" si="71">IF(H13&gt;0,1,"")</f>
        <v/>
      </c>
      <c r="I47" s="108" t="str">
        <f t="shared" si="71"/>
        <v/>
      </c>
      <c r="J47" s="108" t="str">
        <f t="shared" si="71"/>
        <v/>
      </c>
      <c r="K47" s="107" t="str">
        <f t="shared" si="71"/>
        <v/>
      </c>
      <c r="L47" s="108" t="str">
        <f t="shared" si="71"/>
        <v/>
      </c>
      <c r="M47" s="108" t="str">
        <f t="shared" si="71"/>
        <v/>
      </c>
      <c r="N47" s="107" t="str">
        <f t="shared" si="71"/>
        <v/>
      </c>
      <c r="O47" s="108" t="str">
        <f t="shared" si="71"/>
        <v/>
      </c>
      <c r="P47" s="108" t="str">
        <f t="shared" si="71"/>
        <v/>
      </c>
      <c r="Q47" s="107" t="str">
        <f t="shared" si="71"/>
        <v/>
      </c>
      <c r="R47" s="108" t="str">
        <f t="shared" si="71"/>
        <v/>
      </c>
      <c r="S47" s="108" t="str">
        <f t="shared" si="71"/>
        <v/>
      </c>
      <c r="T47" s="107" t="str">
        <f t="shared" si="71"/>
        <v/>
      </c>
      <c r="U47" s="108" t="str">
        <f t="shared" si="71"/>
        <v/>
      </c>
      <c r="V47" s="108" t="str">
        <f t="shared" si="71"/>
        <v/>
      </c>
      <c r="W47" s="107" t="str">
        <f t="shared" si="71"/>
        <v/>
      </c>
      <c r="X47" s="108" t="str">
        <f t="shared" si="71"/>
        <v/>
      </c>
      <c r="Y47" s="108" t="str">
        <f t="shared" si="71"/>
        <v/>
      </c>
      <c r="Z47" s="107" t="str">
        <f t="shared" si="71"/>
        <v/>
      </c>
      <c r="AA47" s="108" t="str">
        <f t="shared" si="71"/>
        <v/>
      </c>
      <c r="AB47" s="108" t="str">
        <f t="shared" si="71"/>
        <v/>
      </c>
      <c r="AC47" s="107" t="str">
        <f t="shared" ref="AC47:AH47" si="72">IF(AC13&gt;=1,1,"")</f>
        <v/>
      </c>
      <c r="AD47" s="108" t="str">
        <f t="shared" si="72"/>
        <v/>
      </c>
      <c r="AE47" s="108" t="str">
        <f t="shared" si="72"/>
        <v/>
      </c>
      <c r="AF47" s="107" t="str">
        <f t="shared" si="72"/>
        <v/>
      </c>
      <c r="AG47" s="108" t="str">
        <f t="shared" si="72"/>
        <v/>
      </c>
      <c r="AH47" s="108" t="str">
        <f t="shared" si="72"/>
        <v/>
      </c>
      <c r="AI47" s="107" t="str">
        <f t="shared" ref="AI47:AN47" si="73">IF(AI13&gt;0,1,"")</f>
        <v/>
      </c>
      <c r="AJ47" s="108" t="str">
        <f t="shared" si="73"/>
        <v/>
      </c>
      <c r="AK47" s="108" t="str">
        <f t="shared" si="73"/>
        <v/>
      </c>
      <c r="AL47" s="107" t="str">
        <f t="shared" si="73"/>
        <v/>
      </c>
      <c r="AM47" s="108" t="str">
        <f t="shared" si="73"/>
        <v/>
      </c>
      <c r="AN47" s="108" t="str">
        <f t="shared" si="73"/>
        <v/>
      </c>
      <c r="AO47" s="107" t="str">
        <f t="shared" ref="AO47:AQ47" si="74">IF(AO13&gt;=1,1,"")</f>
        <v/>
      </c>
      <c r="AP47" s="108" t="str">
        <f t="shared" si="74"/>
        <v/>
      </c>
      <c r="AQ47" s="108" t="str">
        <f t="shared" si="74"/>
        <v/>
      </c>
      <c r="AR47" s="107" t="str">
        <f t="shared" ref="AR47:AZ47" si="75">IF(AR13&gt;0,1,"")</f>
        <v/>
      </c>
      <c r="AS47" s="108" t="str">
        <f t="shared" si="75"/>
        <v/>
      </c>
      <c r="AT47" s="108" t="str">
        <f t="shared" si="75"/>
        <v/>
      </c>
      <c r="AU47" s="107" t="str">
        <f t="shared" si="75"/>
        <v/>
      </c>
      <c r="AV47" s="108" t="str">
        <f t="shared" si="75"/>
        <v/>
      </c>
      <c r="AW47" s="108" t="str">
        <f t="shared" si="75"/>
        <v/>
      </c>
      <c r="AX47" s="107" t="str">
        <f t="shared" si="75"/>
        <v/>
      </c>
      <c r="AY47" s="108" t="str">
        <f t="shared" si="75"/>
        <v/>
      </c>
      <c r="AZ47" s="109" t="str">
        <f t="shared" si="75"/>
        <v/>
      </c>
    </row>
    <row r="48" spans="1:52" ht="15.75" thickBot="1" x14ac:dyDescent="0.3">
      <c r="A48" t="str">
        <f t="shared" si="5"/>
        <v/>
      </c>
      <c r="B48" s="107" t="str">
        <f t="shared" ref="B48:D48" si="76">IF(B14&gt;1,1,"")</f>
        <v/>
      </c>
      <c r="C48" s="108" t="str">
        <f t="shared" si="76"/>
        <v/>
      </c>
      <c r="D48" s="108" t="str">
        <f t="shared" si="76"/>
        <v/>
      </c>
      <c r="E48" s="107" t="str">
        <f t="shared" ref="E48:G48" si="77">IF(E14&gt;=1,1,"")</f>
        <v/>
      </c>
      <c r="F48" s="108" t="str">
        <f t="shared" si="77"/>
        <v/>
      </c>
      <c r="G48" s="108" t="str">
        <f t="shared" si="77"/>
        <v/>
      </c>
      <c r="H48" s="107" t="str">
        <f t="shared" ref="H48:AB48" si="78">IF(H14&gt;0,1,"")</f>
        <v/>
      </c>
      <c r="I48" s="108" t="str">
        <f t="shared" si="78"/>
        <v/>
      </c>
      <c r="J48" s="108" t="str">
        <f t="shared" si="78"/>
        <v/>
      </c>
      <c r="K48" s="107" t="str">
        <f t="shared" si="78"/>
        <v/>
      </c>
      <c r="L48" s="108" t="str">
        <f t="shared" si="78"/>
        <v/>
      </c>
      <c r="M48" s="108" t="str">
        <f t="shared" si="78"/>
        <v/>
      </c>
      <c r="N48" s="107" t="str">
        <f t="shared" si="78"/>
        <v/>
      </c>
      <c r="O48" s="108" t="str">
        <f t="shared" si="78"/>
        <v/>
      </c>
      <c r="P48" s="108" t="str">
        <f t="shared" si="78"/>
        <v/>
      </c>
      <c r="Q48" s="107" t="str">
        <f t="shared" si="78"/>
        <v/>
      </c>
      <c r="R48" s="108" t="str">
        <f t="shared" si="78"/>
        <v/>
      </c>
      <c r="S48" s="108" t="str">
        <f t="shared" si="78"/>
        <v/>
      </c>
      <c r="T48" s="107" t="str">
        <f t="shared" si="78"/>
        <v/>
      </c>
      <c r="U48" s="108" t="str">
        <f t="shared" si="78"/>
        <v/>
      </c>
      <c r="V48" s="108" t="str">
        <f t="shared" si="78"/>
        <v/>
      </c>
      <c r="W48" s="107" t="str">
        <f t="shared" si="78"/>
        <v/>
      </c>
      <c r="X48" s="108" t="str">
        <f t="shared" si="78"/>
        <v/>
      </c>
      <c r="Y48" s="108" t="str">
        <f t="shared" si="78"/>
        <v/>
      </c>
      <c r="Z48" s="107" t="str">
        <f t="shared" si="78"/>
        <v/>
      </c>
      <c r="AA48" s="108" t="str">
        <f t="shared" si="78"/>
        <v/>
      </c>
      <c r="AB48" s="108" t="str">
        <f t="shared" si="78"/>
        <v/>
      </c>
      <c r="AC48" s="107" t="str">
        <f t="shared" ref="AC48:AH48" si="79">IF(AC14&gt;=1,1,"")</f>
        <v/>
      </c>
      <c r="AD48" s="108" t="str">
        <f t="shared" si="79"/>
        <v/>
      </c>
      <c r="AE48" s="108" t="str">
        <f t="shared" si="79"/>
        <v/>
      </c>
      <c r="AF48" s="107" t="str">
        <f t="shared" si="79"/>
        <v/>
      </c>
      <c r="AG48" s="108" t="str">
        <f t="shared" si="79"/>
        <v/>
      </c>
      <c r="AH48" s="108" t="str">
        <f t="shared" si="79"/>
        <v/>
      </c>
      <c r="AI48" s="107" t="str">
        <f t="shared" ref="AI48:AN48" si="80">IF(AI14&gt;0,1,"")</f>
        <v/>
      </c>
      <c r="AJ48" s="108" t="str">
        <f t="shared" si="80"/>
        <v/>
      </c>
      <c r="AK48" s="108" t="str">
        <f t="shared" si="80"/>
        <v/>
      </c>
      <c r="AL48" s="107" t="str">
        <f t="shared" si="80"/>
        <v/>
      </c>
      <c r="AM48" s="108" t="str">
        <f t="shared" si="80"/>
        <v/>
      </c>
      <c r="AN48" s="108" t="str">
        <f t="shared" si="80"/>
        <v/>
      </c>
      <c r="AO48" s="107" t="str">
        <f t="shared" ref="AO48:AQ48" si="81">IF(AO14&gt;=1,1,"")</f>
        <v/>
      </c>
      <c r="AP48" s="108" t="str">
        <f t="shared" si="81"/>
        <v/>
      </c>
      <c r="AQ48" s="108" t="str">
        <f t="shared" si="81"/>
        <v/>
      </c>
      <c r="AR48" s="107" t="str">
        <f t="shared" ref="AR48:AZ48" si="82">IF(AR14&gt;0,1,"")</f>
        <v/>
      </c>
      <c r="AS48" s="108" t="str">
        <f t="shared" si="82"/>
        <v/>
      </c>
      <c r="AT48" s="108" t="str">
        <f t="shared" si="82"/>
        <v/>
      </c>
      <c r="AU48" s="107" t="str">
        <f t="shared" si="82"/>
        <v/>
      </c>
      <c r="AV48" s="108" t="str">
        <f t="shared" si="82"/>
        <v/>
      </c>
      <c r="AW48" s="108" t="str">
        <f t="shared" si="82"/>
        <v/>
      </c>
      <c r="AX48" s="107" t="str">
        <f t="shared" si="82"/>
        <v/>
      </c>
      <c r="AY48" s="108" t="str">
        <f t="shared" si="82"/>
        <v/>
      </c>
      <c r="AZ48" s="109" t="str">
        <f t="shared" si="82"/>
        <v/>
      </c>
    </row>
    <row r="49" spans="1:52" ht="15.75" thickBot="1" x14ac:dyDescent="0.3">
      <c r="A49" t="str">
        <f t="shared" si="5"/>
        <v/>
      </c>
      <c r="B49" s="107" t="str">
        <f t="shared" ref="B49:D49" si="83">IF(B15&gt;1,1,"")</f>
        <v/>
      </c>
      <c r="C49" s="108" t="str">
        <f t="shared" si="83"/>
        <v/>
      </c>
      <c r="D49" s="108" t="str">
        <f t="shared" si="83"/>
        <v/>
      </c>
      <c r="E49" s="107" t="str">
        <f t="shared" ref="E49:G49" si="84">IF(E15&gt;=1,1,"")</f>
        <v/>
      </c>
      <c r="F49" s="108" t="str">
        <f t="shared" si="84"/>
        <v/>
      </c>
      <c r="G49" s="108" t="str">
        <f t="shared" si="84"/>
        <v/>
      </c>
      <c r="H49" s="107" t="str">
        <f t="shared" ref="H49:AB49" si="85">IF(H15&gt;0,1,"")</f>
        <v/>
      </c>
      <c r="I49" s="108" t="str">
        <f t="shared" si="85"/>
        <v/>
      </c>
      <c r="J49" s="108" t="str">
        <f t="shared" si="85"/>
        <v/>
      </c>
      <c r="K49" s="107" t="str">
        <f t="shared" si="85"/>
        <v/>
      </c>
      <c r="L49" s="108" t="str">
        <f t="shared" si="85"/>
        <v/>
      </c>
      <c r="M49" s="108" t="str">
        <f t="shared" si="85"/>
        <v/>
      </c>
      <c r="N49" s="107" t="str">
        <f t="shared" si="85"/>
        <v/>
      </c>
      <c r="O49" s="108" t="str">
        <f t="shared" si="85"/>
        <v/>
      </c>
      <c r="P49" s="108" t="str">
        <f t="shared" si="85"/>
        <v/>
      </c>
      <c r="Q49" s="107" t="str">
        <f t="shared" si="85"/>
        <v/>
      </c>
      <c r="R49" s="108" t="str">
        <f t="shared" si="85"/>
        <v/>
      </c>
      <c r="S49" s="108" t="str">
        <f t="shared" si="85"/>
        <v/>
      </c>
      <c r="T49" s="107" t="str">
        <f t="shared" si="85"/>
        <v/>
      </c>
      <c r="U49" s="108" t="str">
        <f t="shared" si="85"/>
        <v/>
      </c>
      <c r="V49" s="108" t="str">
        <f t="shared" si="85"/>
        <v/>
      </c>
      <c r="W49" s="107" t="str">
        <f t="shared" si="85"/>
        <v/>
      </c>
      <c r="X49" s="108" t="str">
        <f t="shared" si="85"/>
        <v/>
      </c>
      <c r="Y49" s="108" t="str">
        <f t="shared" si="85"/>
        <v/>
      </c>
      <c r="Z49" s="107" t="str">
        <f t="shared" si="85"/>
        <v/>
      </c>
      <c r="AA49" s="108" t="str">
        <f t="shared" si="85"/>
        <v/>
      </c>
      <c r="AB49" s="108" t="str">
        <f t="shared" si="85"/>
        <v/>
      </c>
      <c r="AC49" s="107" t="str">
        <f t="shared" ref="AC49:AH49" si="86">IF(AC15&gt;=1,1,"")</f>
        <v/>
      </c>
      <c r="AD49" s="108" t="str">
        <f t="shared" si="86"/>
        <v/>
      </c>
      <c r="AE49" s="108" t="str">
        <f t="shared" si="86"/>
        <v/>
      </c>
      <c r="AF49" s="107" t="str">
        <f t="shared" si="86"/>
        <v/>
      </c>
      <c r="AG49" s="108" t="str">
        <f t="shared" si="86"/>
        <v/>
      </c>
      <c r="AH49" s="108" t="str">
        <f t="shared" si="86"/>
        <v/>
      </c>
      <c r="AI49" s="107" t="str">
        <f t="shared" ref="AI49:AN49" si="87">IF(AI15&gt;0,1,"")</f>
        <v/>
      </c>
      <c r="AJ49" s="108" t="str">
        <f t="shared" si="87"/>
        <v/>
      </c>
      <c r="AK49" s="108" t="str">
        <f t="shared" si="87"/>
        <v/>
      </c>
      <c r="AL49" s="107" t="str">
        <f t="shared" si="87"/>
        <v/>
      </c>
      <c r="AM49" s="108" t="str">
        <f t="shared" si="87"/>
        <v/>
      </c>
      <c r="AN49" s="108" t="str">
        <f t="shared" si="87"/>
        <v/>
      </c>
      <c r="AO49" s="107" t="str">
        <f t="shared" ref="AO49:AQ49" si="88">IF(AO15&gt;=1,1,"")</f>
        <v/>
      </c>
      <c r="AP49" s="108" t="str">
        <f t="shared" si="88"/>
        <v/>
      </c>
      <c r="AQ49" s="108" t="str">
        <f t="shared" si="88"/>
        <v/>
      </c>
      <c r="AR49" s="107" t="str">
        <f t="shared" ref="AR49:AZ49" si="89">IF(AR15&gt;0,1,"")</f>
        <v/>
      </c>
      <c r="AS49" s="108" t="str">
        <f t="shared" si="89"/>
        <v/>
      </c>
      <c r="AT49" s="108" t="str">
        <f t="shared" si="89"/>
        <v/>
      </c>
      <c r="AU49" s="107" t="str">
        <f t="shared" si="89"/>
        <v/>
      </c>
      <c r="AV49" s="108" t="str">
        <f t="shared" si="89"/>
        <v/>
      </c>
      <c r="AW49" s="108" t="str">
        <f t="shared" si="89"/>
        <v/>
      </c>
      <c r="AX49" s="107" t="str">
        <f t="shared" si="89"/>
        <v/>
      </c>
      <c r="AY49" s="108" t="str">
        <f t="shared" si="89"/>
        <v/>
      </c>
      <c r="AZ49" s="109" t="str">
        <f t="shared" si="89"/>
        <v/>
      </c>
    </row>
    <row r="50" spans="1:52" ht="15.75" thickBot="1" x14ac:dyDescent="0.3">
      <c r="A50" t="str">
        <f t="shared" si="5"/>
        <v/>
      </c>
      <c r="B50" s="107" t="str">
        <f t="shared" ref="B50:D50" si="90">IF(B16&gt;1,1,"")</f>
        <v/>
      </c>
      <c r="C50" s="108" t="str">
        <f t="shared" si="90"/>
        <v/>
      </c>
      <c r="D50" s="108" t="str">
        <f t="shared" si="90"/>
        <v/>
      </c>
      <c r="E50" s="107" t="str">
        <f t="shared" ref="E50:G50" si="91">IF(E16&gt;=1,1,"")</f>
        <v/>
      </c>
      <c r="F50" s="108" t="str">
        <f t="shared" si="91"/>
        <v/>
      </c>
      <c r="G50" s="108" t="str">
        <f t="shared" si="91"/>
        <v/>
      </c>
      <c r="H50" s="107" t="str">
        <f t="shared" ref="H50:AB50" si="92">IF(H16&gt;0,1,"")</f>
        <v/>
      </c>
      <c r="I50" s="108" t="str">
        <f t="shared" si="92"/>
        <v/>
      </c>
      <c r="J50" s="108" t="str">
        <f t="shared" si="92"/>
        <v/>
      </c>
      <c r="K50" s="107" t="str">
        <f t="shared" si="92"/>
        <v/>
      </c>
      <c r="L50" s="108" t="str">
        <f t="shared" si="92"/>
        <v/>
      </c>
      <c r="M50" s="108" t="str">
        <f t="shared" si="92"/>
        <v/>
      </c>
      <c r="N50" s="107" t="str">
        <f t="shared" si="92"/>
        <v/>
      </c>
      <c r="O50" s="108" t="str">
        <f t="shared" si="92"/>
        <v/>
      </c>
      <c r="P50" s="108" t="str">
        <f t="shared" si="92"/>
        <v/>
      </c>
      <c r="Q50" s="107" t="str">
        <f t="shared" si="92"/>
        <v/>
      </c>
      <c r="R50" s="108" t="str">
        <f t="shared" si="92"/>
        <v/>
      </c>
      <c r="S50" s="108" t="str">
        <f t="shared" si="92"/>
        <v/>
      </c>
      <c r="T50" s="107" t="str">
        <f t="shared" si="92"/>
        <v/>
      </c>
      <c r="U50" s="108" t="str">
        <f t="shared" si="92"/>
        <v/>
      </c>
      <c r="V50" s="108" t="str">
        <f t="shared" si="92"/>
        <v/>
      </c>
      <c r="W50" s="107" t="str">
        <f t="shared" si="92"/>
        <v/>
      </c>
      <c r="X50" s="108" t="str">
        <f t="shared" si="92"/>
        <v/>
      </c>
      <c r="Y50" s="108" t="str">
        <f t="shared" si="92"/>
        <v/>
      </c>
      <c r="Z50" s="107" t="str">
        <f t="shared" si="92"/>
        <v/>
      </c>
      <c r="AA50" s="108" t="str">
        <f t="shared" si="92"/>
        <v/>
      </c>
      <c r="AB50" s="108" t="str">
        <f t="shared" si="92"/>
        <v/>
      </c>
      <c r="AC50" s="107" t="str">
        <f t="shared" ref="AC50:AH50" si="93">IF(AC16&gt;=1,1,"")</f>
        <v/>
      </c>
      <c r="AD50" s="108" t="str">
        <f t="shared" si="93"/>
        <v/>
      </c>
      <c r="AE50" s="108" t="str">
        <f t="shared" si="93"/>
        <v/>
      </c>
      <c r="AF50" s="107" t="str">
        <f t="shared" si="93"/>
        <v/>
      </c>
      <c r="AG50" s="108" t="str">
        <f t="shared" si="93"/>
        <v/>
      </c>
      <c r="AH50" s="108" t="str">
        <f t="shared" si="93"/>
        <v/>
      </c>
      <c r="AI50" s="107" t="str">
        <f t="shared" ref="AI50:AN50" si="94">IF(AI16&gt;0,1,"")</f>
        <v/>
      </c>
      <c r="AJ50" s="108" t="str">
        <f t="shared" si="94"/>
        <v/>
      </c>
      <c r="AK50" s="108" t="str">
        <f t="shared" si="94"/>
        <v/>
      </c>
      <c r="AL50" s="107" t="str">
        <f t="shared" si="94"/>
        <v/>
      </c>
      <c r="AM50" s="108" t="str">
        <f t="shared" si="94"/>
        <v/>
      </c>
      <c r="AN50" s="108" t="str">
        <f t="shared" si="94"/>
        <v/>
      </c>
      <c r="AO50" s="107" t="str">
        <f t="shared" ref="AO50:AQ50" si="95">IF(AO16&gt;=1,1,"")</f>
        <v/>
      </c>
      <c r="AP50" s="108" t="str">
        <f t="shared" si="95"/>
        <v/>
      </c>
      <c r="AQ50" s="108" t="str">
        <f t="shared" si="95"/>
        <v/>
      </c>
      <c r="AR50" s="107" t="str">
        <f t="shared" ref="AR50:AZ50" si="96">IF(AR16&gt;0,1,"")</f>
        <v/>
      </c>
      <c r="AS50" s="108" t="str">
        <f t="shared" si="96"/>
        <v/>
      </c>
      <c r="AT50" s="108" t="str">
        <f t="shared" si="96"/>
        <v/>
      </c>
      <c r="AU50" s="107" t="str">
        <f t="shared" si="96"/>
        <v/>
      </c>
      <c r="AV50" s="108" t="str">
        <f t="shared" si="96"/>
        <v/>
      </c>
      <c r="AW50" s="108" t="str">
        <f t="shared" si="96"/>
        <v/>
      </c>
      <c r="AX50" s="107" t="str">
        <f t="shared" si="96"/>
        <v/>
      </c>
      <c r="AY50" s="108" t="str">
        <f t="shared" si="96"/>
        <v/>
      </c>
      <c r="AZ50" s="109" t="str">
        <f t="shared" si="96"/>
        <v/>
      </c>
    </row>
    <row r="51" spans="1:52" ht="15.75" thickBot="1" x14ac:dyDescent="0.3">
      <c r="A51" t="str">
        <f t="shared" si="5"/>
        <v/>
      </c>
      <c r="B51" s="107" t="str">
        <f t="shared" ref="B51:D51" si="97">IF(B17&gt;1,1,"")</f>
        <v/>
      </c>
      <c r="C51" s="108" t="str">
        <f t="shared" si="97"/>
        <v/>
      </c>
      <c r="D51" s="108" t="str">
        <f t="shared" si="97"/>
        <v/>
      </c>
      <c r="E51" s="107" t="str">
        <f t="shared" ref="E51:G51" si="98">IF(E17&gt;=1,1,"")</f>
        <v/>
      </c>
      <c r="F51" s="108" t="str">
        <f t="shared" si="98"/>
        <v/>
      </c>
      <c r="G51" s="108" t="str">
        <f t="shared" si="98"/>
        <v/>
      </c>
      <c r="H51" s="107" t="str">
        <f t="shared" ref="H51:AB51" si="99">IF(H17&gt;0,1,"")</f>
        <v/>
      </c>
      <c r="I51" s="108" t="str">
        <f t="shared" si="99"/>
        <v/>
      </c>
      <c r="J51" s="108" t="str">
        <f t="shared" si="99"/>
        <v/>
      </c>
      <c r="K51" s="107" t="str">
        <f t="shared" si="99"/>
        <v/>
      </c>
      <c r="L51" s="108" t="str">
        <f t="shared" si="99"/>
        <v/>
      </c>
      <c r="M51" s="108" t="str">
        <f t="shared" si="99"/>
        <v/>
      </c>
      <c r="N51" s="107" t="str">
        <f t="shared" si="99"/>
        <v/>
      </c>
      <c r="O51" s="108" t="str">
        <f t="shared" si="99"/>
        <v/>
      </c>
      <c r="P51" s="108" t="str">
        <f t="shared" si="99"/>
        <v/>
      </c>
      <c r="Q51" s="107" t="str">
        <f t="shared" si="99"/>
        <v/>
      </c>
      <c r="R51" s="108" t="str">
        <f t="shared" si="99"/>
        <v/>
      </c>
      <c r="S51" s="108" t="str">
        <f t="shared" si="99"/>
        <v/>
      </c>
      <c r="T51" s="107" t="str">
        <f t="shared" si="99"/>
        <v/>
      </c>
      <c r="U51" s="108" t="str">
        <f t="shared" si="99"/>
        <v/>
      </c>
      <c r="V51" s="108" t="str">
        <f t="shared" si="99"/>
        <v/>
      </c>
      <c r="W51" s="107" t="str">
        <f t="shared" si="99"/>
        <v/>
      </c>
      <c r="X51" s="108" t="str">
        <f t="shared" si="99"/>
        <v/>
      </c>
      <c r="Y51" s="108" t="str">
        <f t="shared" si="99"/>
        <v/>
      </c>
      <c r="Z51" s="107" t="str">
        <f t="shared" si="99"/>
        <v/>
      </c>
      <c r="AA51" s="108" t="str">
        <f t="shared" si="99"/>
        <v/>
      </c>
      <c r="AB51" s="108" t="str">
        <f t="shared" si="99"/>
        <v/>
      </c>
      <c r="AC51" s="107" t="str">
        <f t="shared" ref="AC51:AH51" si="100">IF(AC17&gt;=1,1,"")</f>
        <v/>
      </c>
      <c r="AD51" s="108" t="str">
        <f t="shared" si="100"/>
        <v/>
      </c>
      <c r="AE51" s="108" t="str">
        <f t="shared" si="100"/>
        <v/>
      </c>
      <c r="AF51" s="107" t="str">
        <f t="shared" si="100"/>
        <v/>
      </c>
      <c r="AG51" s="108" t="str">
        <f t="shared" si="100"/>
        <v/>
      </c>
      <c r="AH51" s="108" t="str">
        <f t="shared" si="100"/>
        <v/>
      </c>
      <c r="AI51" s="107" t="str">
        <f t="shared" ref="AI51:AN51" si="101">IF(AI17&gt;0,1,"")</f>
        <v/>
      </c>
      <c r="AJ51" s="108" t="str">
        <f t="shared" si="101"/>
        <v/>
      </c>
      <c r="AK51" s="108" t="str">
        <f t="shared" si="101"/>
        <v/>
      </c>
      <c r="AL51" s="107" t="str">
        <f t="shared" si="101"/>
        <v/>
      </c>
      <c r="AM51" s="108" t="str">
        <f t="shared" si="101"/>
        <v/>
      </c>
      <c r="AN51" s="108" t="str">
        <f t="shared" si="101"/>
        <v/>
      </c>
      <c r="AO51" s="107" t="str">
        <f t="shared" ref="AO51:AQ51" si="102">IF(AO17&gt;=1,1,"")</f>
        <v/>
      </c>
      <c r="AP51" s="108" t="str">
        <f t="shared" si="102"/>
        <v/>
      </c>
      <c r="AQ51" s="108" t="str">
        <f t="shared" si="102"/>
        <v/>
      </c>
      <c r="AR51" s="107" t="str">
        <f t="shared" ref="AR51:AZ51" si="103">IF(AR17&gt;0,1,"")</f>
        <v/>
      </c>
      <c r="AS51" s="108" t="str">
        <f t="shared" si="103"/>
        <v/>
      </c>
      <c r="AT51" s="108" t="str">
        <f t="shared" si="103"/>
        <v/>
      </c>
      <c r="AU51" s="107" t="str">
        <f t="shared" si="103"/>
        <v/>
      </c>
      <c r="AV51" s="108" t="str">
        <f t="shared" si="103"/>
        <v/>
      </c>
      <c r="AW51" s="108" t="str">
        <f t="shared" si="103"/>
        <v/>
      </c>
      <c r="AX51" s="107" t="str">
        <f t="shared" si="103"/>
        <v/>
      </c>
      <c r="AY51" s="108" t="str">
        <f t="shared" si="103"/>
        <v/>
      </c>
      <c r="AZ51" s="109" t="str">
        <f t="shared" si="103"/>
        <v/>
      </c>
    </row>
    <row r="52" spans="1:52" ht="15.75" thickBot="1" x14ac:dyDescent="0.3">
      <c r="A52" t="str">
        <f t="shared" si="5"/>
        <v/>
      </c>
      <c r="B52" s="107" t="str">
        <f t="shared" ref="B52:D52" si="104">IF(B18&gt;1,1,"")</f>
        <v/>
      </c>
      <c r="C52" s="108" t="str">
        <f t="shared" si="104"/>
        <v/>
      </c>
      <c r="D52" s="108" t="str">
        <f t="shared" si="104"/>
        <v/>
      </c>
      <c r="E52" s="107" t="str">
        <f t="shared" ref="E52:G52" si="105">IF(E18&gt;=1,1,"")</f>
        <v/>
      </c>
      <c r="F52" s="108" t="str">
        <f t="shared" si="105"/>
        <v/>
      </c>
      <c r="G52" s="108" t="str">
        <f t="shared" si="105"/>
        <v/>
      </c>
      <c r="H52" s="107" t="str">
        <f t="shared" ref="H52:AB52" si="106">IF(H18&gt;0,1,"")</f>
        <v/>
      </c>
      <c r="I52" s="108" t="str">
        <f t="shared" si="106"/>
        <v/>
      </c>
      <c r="J52" s="108" t="str">
        <f t="shared" si="106"/>
        <v/>
      </c>
      <c r="K52" s="107" t="str">
        <f t="shared" si="106"/>
        <v/>
      </c>
      <c r="L52" s="108" t="str">
        <f t="shared" si="106"/>
        <v/>
      </c>
      <c r="M52" s="108" t="str">
        <f t="shared" si="106"/>
        <v/>
      </c>
      <c r="N52" s="107" t="str">
        <f t="shared" si="106"/>
        <v/>
      </c>
      <c r="O52" s="108" t="str">
        <f t="shared" si="106"/>
        <v/>
      </c>
      <c r="P52" s="108" t="str">
        <f t="shared" si="106"/>
        <v/>
      </c>
      <c r="Q52" s="107" t="str">
        <f t="shared" si="106"/>
        <v/>
      </c>
      <c r="R52" s="108" t="str">
        <f t="shared" si="106"/>
        <v/>
      </c>
      <c r="S52" s="108" t="str">
        <f t="shared" si="106"/>
        <v/>
      </c>
      <c r="T52" s="107" t="str">
        <f t="shared" si="106"/>
        <v/>
      </c>
      <c r="U52" s="108" t="str">
        <f t="shared" si="106"/>
        <v/>
      </c>
      <c r="V52" s="108" t="str">
        <f t="shared" si="106"/>
        <v/>
      </c>
      <c r="W52" s="107" t="str">
        <f t="shared" si="106"/>
        <v/>
      </c>
      <c r="X52" s="108" t="str">
        <f t="shared" si="106"/>
        <v/>
      </c>
      <c r="Y52" s="108" t="str">
        <f t="shared" si="106"/>
        <v/>
      </c>
      <c r="Z52" s="107" t="str">
        <f t="shared" si="106"/>
        <v/>
      </c>
      <c r="AA52" s="108" t="str">
        <f t="shared" si="106"/>
        <v/>
      </c>
      <c r="AB52" s="108" t="str">
        <f t="shared" si="106"/>
        <v/>
      </c>
      <c r="AC52" s="107" t="str">
        <f t="shared" ref="AC52:AH52" si="107">IF(AC18&gt;=1,1,"")</f>
        <v/>
      </c>
      <c r="AD52" s="108" t="str">
        <f t="shared" si="107"/>
        <v/>
      </c>
      <c r="AE52" s="108" t="str">
        <f t="shared" si="107"/>
        <v/>
      </c>
      <c r="AF52" s="107" t="str">
        <f t="shared" si="107"/>
        <v/>
      </c>
      <c r="AG52" s="108" t="str">
        <f t="shared" si="107"/>
        <v/>
      </c>
      <c r="AH52" s="108" t="str">
        <f t="shared" si="107"/>
        <v/>
      </c>
      <c r="AI52" s="107" t="str">
        <f t="shared" ref="AI52:AN52" si="108">IF(AI18&gt;0,1,"")</f>
        <v/>
      </c>
      <c r="AJ52" s="108" t="str">
        <f t="shared" si="108"/>
        <v/>
      </c>
      <c r="AK52" s="108" t="str">
        <f t="shared" si="108"/>
        <v/>
      </c>
      <c r="AL52" s="107" t="str">
        <f t="shared" si="108"/>
        <v/>
      </c>
      <c r="AM52" s="108" t="str">
        <f t="shared" si="108"/>
        <v/>
      </c>
      <c r="AN52" s="108" t="str">
        <f t="shared" si="108"/>
        <v/>
      </c>
      <c r="AO52" s="107" t="str">
        <f t="shared" ref="AO52:AQ52" si="109">IF(AO18&gt;=1,1,"")</f>
        <v/>
      </c>
      <c r="AP52" s="108" t="str">
        <f t="shared" si="109"/>
        <v/>
      </c>
      <c r="AQ52" s="108" t="str">
        <f t="shared" si="109"/>
        <v/>
      </c>
      <c r="AR52" s="107" t="str">
        <f t="shared" ref="AR52:AZ52" si="110">IF(AR18&gt;0,1,"")</f>
        <v/>
      </c>
      <c r="AS52" s="108" t="str">
        <f t="shared" si="110"/>
        <v/>
      </c>
      <c r="AT52" s="108" t="str">
        <f t="shared" si="110"/>
        <v/>
      </c>
      <c r="AU52" s="107" t="str">
        <f t="shared" si="110"/>
        <v/>
      </c>
      <c r="AV52" s="108" t="str">
        <f t="shared" si="110"/>
        <v/>
      </c>
      <c r="AW52" s="108" t="str">
        <f t="shared" si="110"/>
        <v/>
      </c>
      <c r="AX52" s="107" t="str">
        <f t="shared" si="110"/>
        <v/>
      </c>
      <c r="AY52" s="108" t="str">
        <f t="shared" si="110"/>
        <v/>
      </c>
      <c r="AZ52" s="109" t="str">
        <f t="shared" si="110"/>
        <v/>
      </c>
    </row>
    <row r="53" spans="1:52" ht="15.75" thickBot="1" x14ac:dyDescent="0.3">
      <c r="A53" t="str">
        <f t="shared" si="5"/>
        <v/>
      </c>
      <c r="B53" s="107" t="str">
        <f t="shared" ref="B53:D53" si="111">IF(B19&gt;1,1,"")</f>
        <v/>
      </c>
      <c r="C53" s="108" t="str">
        <f t="shared" si="111"/>
        <v/>
      </c>
      <c r="D53" s="108" t="str">
        <f t="shared" si="111"/>
        <v/>
      </c>
      <c r="E53" s="107" t="str">
        <f t="shared" ref="E53:G53" si="112">IF(E19&gt;=1,1,"")</f>
        <v/>
      </c>
      <c r="F53" s="108" t="str">
        <f t="shared" si="112"/>
        <v/>
      </c>
      <c r="G53" s="108" t="str">
        <f t="shared" si="112"/>
        <v/>
      </c>
      <c r="H53" s="107" t="str">
        <f t="shared" ref="H53:AB53" si="113">IF(H19&gt;0,1,"")</f>
        <v/>
      </c>
      <c r="I53" s="108" t="str">
        <f t="shared" si="113"/>
        <v/>
      </c>
      <c r="J53" s="108" t="str">
        <f t="shared" si="113"/>
        <v/>
      </c>
      <c r="K53" s="107" t="str">
        <f t="shared" si="113"/>
        <v/>
      </c>
      <c r="L53" s="108" t="str">
        <f t="shared" si="113"/>
        <v/>
      </c>
      <c r="M53" s="108" t="str">
        <f t="shared" si="113"/>
        <v/>
      </c>
      <c r="N53" s="107" t="str">
        <f t="shared" si="113"/>
        <v/>
      </c>
      <c r="O53" s="108" t="str">
        <f t="shared" si="113"/>
        <v/>
      </c>
      <c r="P53" s="108" t="str">
        <f t="shared" si="113"/>
        <v/>
      </c>
      <c r="Q53" s="107" t="str">
        <f t="shared" si="113"/>
        <v/>
      </c>
      <c r="R53" s="108" t="str">
        <f t="shared" si="113"/>
        <v/>
      </c>
      <c r="S53" s="108" t="str">
        <f t="shared" si="113"/>
        <v/>
      </c>
      <c r="T53" s="107" t="str">
        <f t="shared" si="113"/>
        <v/>
      </c>
      <c r="U53" s="108" t="str">
        <f t="shared" si="113"/>
        <v/>
      </c>
      <c r="V53" s="108" t="str">
        <f t="shared" si="113"/>
        <v/>
      </c>
      <c r="W53" s="107" t="str">
        <f t="shared" si="113"/>
        <v/>
      </c>
      <c r="X53" s="108" t="str">
        <f t="shared" si="113"/>
        <v/>
      </c>
      <c r="Y53" s="108" t="str">
        <f t="shared" si="113"/>
        <v/>
      </c>
      <c r="Z53" s="107" t="str">
        <f t="shared" si="113"/>
        <v/>
      </c>
      <c r="AA53" s="108" t="str">
        <f t="shared" si="113"/>
        <v/>
      </c>
      <c r="AB53" s="108" t="str">
        <f t="shared" si="113"/>
        <v/>
      </c>
      <c r="AC53" s="107" t="str">
        <f t="shared" ref="AC53:AH53" si="114">IF(AC19&gt;=1,1,"")</f>
        <v/>
      </c>
      <c r="AD53" s="108" t="str">
        <f t="shared" si="114"/>
        <v/>
      </c>
      <c r="AE53" s="108" t="str">
        <f t="shared" si="114"/>
        <v/>
      </c>
      <c r="AF53" s="107" t="str">
        <f t="shared" si="114"/>
        <v/>
      </c>
      <c r="AG53" s="108" t="str">
        <f t="shared" si="114"/>
        <v/>
      </c>
      <c r="AH53" s="108" t="str">
        <f t="shared" si="114"/>
        <v/>
      </c>
      <c r="AI53" s="107" t="str">
        <f t="shared" ref="AI53:AN53" si="115">IF(AI19&gt;0,1,"")</f>
        <v/>
      </c>
      <c r="AJ53" s="108" t="str">
        <f t="shared" si="115"/>
        <v/>
      </c>
      <c r="AK53" s="108" t="str">
        <f t="shared" si="115"/>
        <v/>
      </c>
      <c r="AL53" s="107" t="str">
        <f t="shared" si="115"/>
        <v/>
      </c>
      <c r="AM53" s="108" t="str">
        <f t="shared" si="115"/>
        <v/>
      </c>
      <c r="AN53" s="108" t="str">
        <f t="shared" si="115"/>
        <v/>
      </c>
      <c r="AO53" s="107" t="str">
        <f t="shared" ref="AO53:AQ53" si="116">IF(AO19&gt;=1,1,"")</f>
        <v/>
      </c>
      <c r="AP53" s="108" t="str">
        <f t="shared" si="116"/>
        <v/>
      </c>
      <c r="AQ53" s="108" t="str">
        <f t="shared" si="116"/>
        <v/>
      </c>
      <c r="AR53" s="107" t="str">
        <f t="shared" ref="AR53:AZ53" si="117">IF(AR19&gt;0,1,"")</f>
        <v/>
      </c>
      <c r="AS53" s="108" t="str">
        <f t="shared" si="117"/>
        <v/>
      </c>
      <c r="AT53" s="108" t="str">
        <f t="shared" si="117"/>
        <v/>
      </c>
      <c r="AU53" s="107" t="str">
        <f t="shared" si="117"/>
        <v/>
      </c>
      <c r="AV53" s="108" t="str">
        <f t="shared" si="117"/>
        <v/>
      </c>
      <c r="AW53" s="108" t="str">
        <f t="shared" si="117"/>
        <v/>
      </c>
      <c r="AX53" s="107" t="str">
        <f t="shared" si="117"/>
        <v/>
      </c>
      <c r="AY53" s="108" t="str">
        <f t="shared" si="117"/>
        <v/>
      </c>
      <c r="AZ53" s="109" t="str">
        <f t="shared" si="117"/>
        <v/>
      </c>
    </row>
    <row r="54" spans="1:52" ht="15.75" thickBot="1" x14ac:dyDescent="0.3">
      <c r="A54" t="str">
        <f t="shared" si="5"/>
        <v/>
      </c>
      <c r="B54" s="107" t="str">
        <f t="shared" ref="B54:D54" si="118">IF(B20&gt;1,1,"")</f>
        <v/>
      </c>
      <c r="C54" s="108" t="str">
        <f t="shared" si="118"/>
        <v/>
      </c>
      <c r="D54" s="108" t="str">
        <f t="shared" si="118"/>
        <v/>
      </c>
      <c r="E54" s="107" t="str">
        <f t="shared" ref="E54:G54" si="119">IF(E20&gt;=1,1,"")</f>
        <v/>
      </c>
      <c r="F54" s="108" t="str">
        <f t="shared" si="119"/>
        <v/>
      </c>
      <c r="G54" s="108" t="str">
        <f t="shared" si="119"/>
        <v/>
      </c>
      <c r="H54" s="107" t="str">
        <f t="shared" ref="H54:AB54" si="120">IF(H20&gt;0,1,"")</f>
        <v/>
      </c>
      <c r="I54" s="108" t="str">
        <f t="shared" si="120"/>
        <v/>
      </c>
      <c r="J54" s="108" t="str">
        <f t="shared" si="120"/>
        <v/>
      </c>
      <c r="K54" s="107" t="str">
        <f t="shared" si="120"/>
        <v/>
      </c>
      <c r="L54" s="108" t="str">
        <f t="shared" si="120"/>
        <v/>
      </c>
      <c r="M54" s="108" t="str">
        <f t="shared" si="120"/>
        <v/>
      </c>
      <c r="N54" s="107" t="str">
        <f t="shared" si="120"/>
        <v/>
      </c>
      <c r="O54" s="108" t="str">
        <f t="shared" si="120"/>
        <v/>
      </c>
      <c r="P54" s="108" t="str">
        <f t="shared" si="120"/>
        <v/>
      </c>
      <c r="Q54" s="107" t="str">
        <f t="shared" si="120"/>
        <v/>
      </c>
      <c r="R54" s="108" t="str">
        <f t="shared" si="120"/>
        <v/>
      </c>
      <c r="S54" s="108" t="str">
        <f t="shared" si="120"/>
        <v/>
      </c>
      <c r="T54" s="107" t="str">
        <f t="shared" si="120"/>
        <v/>
      </c>
      <c r="U54" s="108" t="str">
        <f t="shared" si="120"/>
        <v/>
      </c>
      <c r="V54" s="108" t="str">
        <f t="shared" si="120"/>
        <v/>
      </c>
      <c r="W54" s="107" t="str">
        <f t="shared" si="120"/>
        <v/>
      </c>
      <c r="X54" s="108" t="str">
        <f t="shared" si="120"/>
        <v/>
      </c>
      <c r="Y54" s="108" t="str">
        <f t="shared" si="120"/>
        <v/>
      </c>
      <c r="Z54" s="107" t="str">
        <f t="shared" si="120"/>
        <v/>
      </c>
      <c r="AA54" s="108" t="str">
        <f t="shared" si="120"/>
        <v/>
      </c>
      <c r="AB54" s="108" t="str">
        <f t="shared" si="120"/>
        <v/>
      </c>
      <c r="AC54" s="107" t="str">
        <f t="shared" ref="AC54:AH54" si="121">IF(AC20&gt;=1,1,"")</f>
        <v/>
      </c>
      <c r="AD54" s="108" t="str">
        <f t="shared" si="121"/>
        <v/>
      </c>
      <c r="AE54" s="108" t="str">
        <f t="shared" si="121"/>
        <v/>
      </c>
      <c r="AF54" s="107" t="str">
        <f t="shared" si="121"/>
        <v/>
      </c>
      <c r="AG54" s="108" t="str">
        <f t="shared" si="121"/>
        <v/>
      </c>
      <c r="AH54" s="108" t="str">
        <f t="shared" si="121"/>
        <v/>
      </c>
      <c r="AI54" s="107" t="str">
        <f t="shared" ref="AI54:AN54" si="122">IF(AI20&gt;0,1,"")</f>
        <v/>
      </c>
      <c r="AJ54" s="108" t="str">
        <f t="shared" si="122"/>
        <v/>
      </c>
      <c r="AK54" s="108" t="str">
        <f t="shared" si="122"/>
        <v/>
      </c>
      <c r="AL54" s="107" t="str">
        <f t="shared" si="122"/>
        <v/>
      </c>
      <c r="AM54" s="108" t="str">
        <f t="shared" si="122"/>
        <v/>
      </c>
      <c r="AN54" s="108" t="str">
        <f t="shared" si="122"/>
        <v/>
      </c>
      <c r="AO54" s="107" t="str">
        <f t="shared" ref="AO54:AQ54" si="123">IF(AO20&gt;=1,1,"")</f>
        <v/>
      </c>
      <c r="AP54" s="108" t="str">
        <f t="shared" si="123"/>
        <v/>
      </c>
      <c r="AQ54" s="108" t="str">
        <f t="shared" si="123"/>
        <v/>
      </c>
      <c r="AR54" s="107" t="str">
        <f t="shared" ref="AR54:AZ54" si="124">IF(AR20&gt;0,1,"")</f>
        <v/>
      </c>
      <c r="AS54" s="108" t="str">
        <f t="shared" si="124"/>
        <v/>
      </c>
      <c r="AT54" s="108" t="str">
        <f t="shared" si="124"/>
        <v/>
      </c>
      <c r="AU54" s="107" t="str">
        <f t="shared" si="124"/>
        <v/>
      </c>
      <c r="AV54" s="108" t="str">
        <f t="shared" si="124"/>
        <v/>
      </c>
      <c r="AW54" s="108" t="str">
        <f t="shared" si="124"/>
        <v/>
      </c>
      <c r="AX54" s="107" t="str">
        <f t="shared" si="124"/>
        <v/>
      </c>
      <c r="AY54" s="108" t="str">
        <f t="shared" si="124"/>
        <v/>
      </c>
      <c r="AZ54" s="109" t="str">
        <f t="shared" si="124"/>
        <v/>
      </c>
    </row>
    <row r="55" spans="1:52" ht="15.75" thickBot="1" x14ac:dyDescent="0.3">
      <c r="A55" t="str">
        <f t="shared" si="5"/>
        <v/>
      </c>
      <c r="B55" s="107" t="str">
        <f t="shared" ref="B55:D55" si="125">IF(B21&gt;1,1,"")</f>
        <v/>
      </c>
      <c r="C55" s="108" t="str">
        <f t="shared" si="125"/>
        <v/>
      </c>
      <c r="D55" s="108" t="str">
        <f t="shared" si="125"/>
        <v/>
      </c>
      <c r="E55" s="107" t="str">
        <f t="shared" ref="E55:G55" si="126">IF(E21&gt;=1,1,"")</f>
        <v/>
      </c>
      <c r="F55" s="108" t="str">
        <f t="shared" si="126"/>
        <v/>
      </c>
      <c r="G55" s="108" t="str">
        <f t="shared" si="126"/>
        <v/>
      </c>
      <c r="H55" s="107" t="str">
        <f t="shared" ref="H55:AB55" si="127">IF(H21&gt;0,1,"")</f>
        <v/>
      </c>
      <c r="I55" s="108" t="str">
        <f t="shared" si="127"/>
        <v/>
      </c>
      <c r="J55" s="108" t="str">
        <f t="shared" si="127"/>
        <v/>
      </c>
      <c r="K55" s="107" t="str">
        <f t="shared" si="127"/>
        <v/>
      </c>
      <c r="L55" s="108" t="str">
        <f t="shared" si="127"/>
        <v/>
      </c>
      <c r="M55" s="108" t="str">
        <f t="shared" si="127"/>
        <v/>
      </c>
      <c r="N55" s="107" t="str">
        <f t="shared" si="127"/>
        <v/>
      </c>
      <c r="O55" s="108" t="str">
        <f t="shared" si="127"/>
        <v/>
      </c>
      <c r="P55" s="108" t="str">
        <f t="shared" si="127"/>
        <v/>
      </c>
      <c r="Q55" s="107" t="str">
        <f t="shared" si="127"/>
        <v/>
      </c>
      <c r="R55" s="108" t="str">
        <f t="shared" si="127"/>
        <v/>
      </c>
      <c r="S55" s="108" t="str">
        <f t="shared" si="127"/>
        <v/>
      </c>
      <c r="T55" s="107" t="str">
        <f t="shared" si="127"/>
        <v/>
      </c>
      <c r="U55" s="108" t="str">
        <f t="shared" si="127"/>
        <v/>
      </c>
      <c r="V55" s="108" t="str">
        <f t="shared" si="127"/>
        <v/>
      </c>
      <c r="W55" s="107" t="str">
        <f t="shared" si="127"/>
        <v/>
      </c>
      <c r="X55" s="108" t="str">
        <f t="shared" si="127"/>
        <v/>
      </c>
      <c r="Y55" s="108" t="str">
        <f t="shared" si="127"/>
        <v/>
      </c>
      <c r="Z55" s="107" t="str">
        <f t="shared" si="127"/>
        <v/>
      </c>
      <c r="AA55" s="108" t="str">
        <f t="shared" si="127"/>
        <v/>
      </c>
      <c r="AB55" s="108" t="str">
        <f t="shared" si="127"/>
        <v/>
      </c>
      <c r="AC55" s="107" t="str">
        <f t="shared" ref="AC55:AH55" si="128">IF(AC21&gt;=1,1,"")</f>
        <v/>
      </c>
      <c r="AD55" s="108" t="str">
        <f t="shared" si="128"/>
        <v/>
      </c>
      <c r="AE55" s="108" t="str">
        <f t="shared" si="128"/>
        <v/>
      </c>
      <c r="AF55" s="107" t="str">
        <f t="shared" si="128"/>
        <v/>
      </c>
      <c r="AG55" s="108" t="str">
        <f t="shared" si="128"/>
        <v/>
      </c>
      <c r="AH55" s="108" t="str">
        <f t="shared" si="128"/>
        <v/>
      </c>
      <c r="AI55" s="107" t="str">
        <f t="shared" ref="AI55:AN55" si="129">IF(AI21&gt;0,1,"")</f>
        <v/>
      </c>
      <c r="AJ55" s="108" t="str">
        <f t="shared" si="129"/>
        <v/>
      </c>
      <c r="AK55" s="108" t="str">
        <f t="shared" si="129"/>
        <v/>
      </c>
      <c r="AL55" s="107" t="str">
        <f t="shared" si="129"/>
        <v/>
      </c>
      <c r="AM55" s="108" t="str">
        <f t="shared" si="129"/>
        <v/>
      </c>
      <c r="AN55" s="108" t="str">
        <f t="shared" si="129"/>
        <v/>
      </c>
      <c r="AO55" s="107" t="str">
        <f t="shared" ref="AO55:AQ55" si="130">IF(AO21&gt;=1,1,"")</f>
        <v/>
      </c>
      <c r="AP55" s="108" t="str">
        <f t="shared" si="130"/>
        <v/>
      </c>
      <c r="AQ55" s="108" t="str">
        <f t="shared" si="130"/>
        <v/>
      </c>
      <c r="AR55" s="107" t="str">
        <f t="shared" ref="AR55:AZ55" si="131">IF(AR21&gt;0,1,"")</f>
        <v/>
      </c>
      <c r="AS55" s="108" t="str">
        <f t="shared" si="131"/>
        <v/>
      </c>
      <c r="AT55" s="108" t="str">
        <f t="shared" si="131"/>
        <v/>
      </c>
      <c r="AU55" s="107" t="str">
        <f t="shared" si="131"/>
        <v/>
      </c>
      <c r="AV55" s="108" t="str">
        <f t="shared" si="131"/>
        <v/>
      </c>
      <c r="AW55" s="108" t="str">
        <f t="shared" si="131"/>
        <v/>
      </c>
      <c r="AX55" s="107" t="str">
        <f t="shared" si="131"/>
        <v/>
      </c>
      <c r="AY55" s="108" t="str">
        <f t="shared" si="131"/>
        <v/>
      </c>
      <c r="AZ55" s="109" t="str">
        <f t="shared" si="131"/>
        <v/>
      </c>
    </row>
    <row r="56" spans="1:52" ht="15.75" thickBot="1" x14ac:dyDescent="0.3">
      <c r="A56" t="str">
        <f t="shared" si="5"/>
        <v/>
      </c>
      <c r="B56" s="107" t="str">
        <f t="shared" ref="B56:D56" si="132">IF(B22&gt;1,1,"")</f>
        <v/>
      </c>
      <c r="C56" s="108" t="str">
        <f t="shared" si="132"/>
        <v/>
      </c>
      <c r="D56" s="108" t="str">
        <f t="shared" si="132"/>
        <v/>
      </c>
      <c r="E56" s="107" t="str">
        <f t="shared" ref="E56:G56" si="133">IF(E22&gt;=1,1,"")</f>
        <v/>
      </c>
      <c r="F56" s="108" t="str">
        <f t="shared" si="133"/>
        <v/>
      </c>
      <c r="G56" s="108" t="str">
        <f t="shared" si="133"/>
        <v/>
      </c>
      <c r="H56" s="107" t="str">
        <f t="shared" ref="H56:AB56" si="134">IF(H22&gt;0,1,"")</f>
        <v/>
      </c>
      <c r="I56" s="108" t="str">
        <f t="shared" si="134"/>
        <v/>
      </c>
      <c r="J56" s="108" t="str">
        <f t="shared" si="134"/>
        <v/>
      </c>
      <c r="K56" s="107" t="str">
        <f t="shared" si="134"/>
        <v/>
      </c>
      <c r="L56" s="108" t="str">
        <f t="shared" si="134"/>
        <v/>
      </c>
      <c r="M56" s="108" t="str">
        <f t="shared" si="134"/>
        <v/>
      </c>
      <c r="N56" s="107" t="str">
        <f t="shared" si="134"/>
        <v/>
      </c>
      <c r="O56" s="108" t="str">
        <f t="shared" si="134"/>
        <v/>
      </c>
      <c r="P56" s="108" t="str">
        <f t="shared" si="134"/>
        <v/>
      </c>
      <c r="Q56" s="107" t="str">
        <f t="shared" si="134"/>
        <v/>
      </c>
      <c r="R56" s="108" t="str">
        <f t="shared" si="134"/>
        <v/>
      </c>
      <c r="S56" s="108" t="str">
        <f t="shared" si="134"/>
        <v/>
      </c>
      <c r="T56" s="107" t="str">
        <f t="shared" si="134"/>
        <v/>
      </c>
      <c r="U56" s="108" t="str">
        <f t="shared" si="134"/>
        <v/>
      </c>
      <c r="V56" s="108" t="str">
        <f t="shared" si="134"/>
        <v/>
      </c>
      <c r="W56" s="107" t="str">
        <f t="shared" si="134"/>
        <v/>
      </c>
      <c r="X56" s="108" t="str">
        <f t="shared" si="134"/>
        <v/>
      </c>
      <c r="Y56" s="108" t="str">
        <f t="shared" si="134"/>
        <v/>
      </c>
      <c r="Z56" s="107" t="str">
        <f t="shared" si="134"/>
        <v/>
      </c>
      <c r="AA56" s="108" t="str">
        <f t="shared" si="134"/>
        <v/>
      </c>
      <c r="AB56" s="108" t="str">
        <f t="shared" si="134"/>
        <v/>
      </c>
      <c r="AC56" s="107" t="str">
        <f t="shared" ref="AC56:AH56" si="135">IF(AC22&gt;=1,1,"")</f>
        <v/>
      </c>
      <c r="AD56" s="108" t="str">
        <f t="shared" si="135"/>
        <v/>
      </c>
      <c r="AE56" s="108" t="str">
        <f t="shared" si="135"/>
        <v/>
      </c>
      <c r="AF56" s="107" t="str">
        <f t="shared" si="135"/>
        <v/>
      </c>
      <c r="AG56" s="108" t="str">
        <f t="shared" si="135"/>
        <v/>
      </c>
      <c r="AH56" s="108" t="str">
        <f t="shared" si="135"/>
        <v/>
      </c>
      <c r="AI56" s="107" t="str">
        <f t="shared" ref="AI56:AN56" si="136">IF(AI22&gt;0,1,"")</f>
        <v/>
      </c>
      <c r="AJ56" s="108" t="str">
        <f t="shared" si="136"/>
        <v/>
      </c>
      <c r="AK56" s="108" t="str">
        <f t="shared" si="136"/>
        <v/>
      </c>
      <c r="AL56" s="107" t="str">
        <f t="shared" si="136"/>
        <v/>
      </c>
      <c r="AM56" s="108" t="str">
        <f t="shared" si="136"/>
        <v/>
      </c>
      <c r="AN56" s="108" t="str">
        <f t="shared" si="136"/>
        <v/>
      </c>
      <c r="AO56" s="107" t="str">
        <f t="shared" ref="AO56:AQ56" si="137">IF(AO22&gt;=1,1,"")</f>
        <v/>
      </c>
      <c r="AP56" s="108" t="str">
        <f t="shared" si="137"/>
        <v/>
      </c>
      <c r="AQ56" s="108" t="str">
        <f t="shared" si="137"/>
        <v/>
      </c>
      <c r="AR56" s="107" t="str">
        <f t="shared" ref="AR56:AZ56" si="138">IF(AR22&gt;0,1,"")</f>
        <v/>
      </c>
      <c r="AS56" s="108" t="str">
        <f t="shared" si="138"/>
        <v/>
      </c>
      <c r="AT56" s="108" t="str">
        <f t="shared" si="138"/>
        <v/>
      </c>
      <c r="AU56" s="107" t="str">
        <f t="shared" si="138"/>
        <v/>
      </c>
      <c r="AV56" s="108" t="str">
        <f t="shared" si="138"/>
        <v/>
      </c>
      <c r="AW56" s="108" t="str">
        <f t="shared" si="138"/>
        <v/>
      </c>
      <c r="AX56" s="107" t="str">
        <f t="shared" si="138"/>
        <v/>
      </c>
      <c r="AY56" s="108" t="str">
        <f t="shared" si="138"/>
        <v/>
      </c>
      <c r="AZ56" s="109" t="str">
        <f t="shared" si="138"/>
        <v/>
      </c>
    </row>
    <row r="57" spans="1:52" ht="15.75" thickBot="1" x14ac:dyDescent="0.3">
      <c r="A57" t="str">
        <f t="shared" si="5"/>
        <v/>
      </c>
      <c r="B57" s="107" t="str">
        <f t="shared" ref="B57:D57" si="139">IF(B23&gt;1,1,"")</f>
        <v/>
      </c>
      <c r="C57" s="108" t="str">
        <f t="shared" si="139"/>
        <v/>
      </c>
      <c r="D57" s="108" t="str">
        <f t="shared" si="139"/>
        <v/>
      </c>
      <c r="E57" s="107" t="str">
        <f t="shared" ref="E57:G57" si="140">IF(E23&gt;=1,1,"")</f>
        <v/>
      </c>
      <c r="F57" s="108" t="str">
        <f t="shared" si="140"/>
        <v/>
      </c>
      <c r="G57" s="108" t="str">
        <f t="shared" si="140"/>
        <v/>
      </c>
      <c r="H57" s="107" t="str">
        <f t="shared" ref="H57:AB57" si="141">IF(H23&gt;0,1,"")</f>
        <v/>
      </c>
      <c r="I57" s="108" t="str">
        <f t="shared" si="141"/>
        <v/>
      </c>
      <c r="J57" s="108" t="str">
        <f t="shared" si="141"/>
        <v/>
      </c>
      <c r="K57" s="107" t="str">
        <f t="shared" si="141"/>
        <v/>
      </c>
      <c r="L57" s="108" t="str">
        <f t="shared" si="141"/>
        <v/>
      </c>
      <c r="M57" s="108" t="str">
        <f t="shared" si="141"/>
        <v/>
      </c>
      <c r="N57" s="107" t="str">
        <f t="shared" si="141"/>
        <v/>
      </c>
      <c r="O57" s="108" t="str">
        <f t="shared" si="141"/>
        <v/>
      </c>
      <c r="P57" s="108" t="str">
        <f t="shared" si="141"/>
        <v/>
      </c>
      <c r="Q57" s="107" t="str">
        <f t="shared" si="141"/>
        <v/>
      </c>
      <c r="R57" s="108" t="str">
        <f t="shared" si="141"/>
        <v/>
      </c>
      <c r="S57" s="108" t="str">
        <f t="shared" si="141"/>
        <v/>
      </c>
      <c r="T57" s="107" t="str">
        <f t="shared" si="141"/>
        <v/>
      </c>
      <c r="U57" s="108" t="str">
        <f t="shared" si="141"/>
        <v/>
      </c>
      <c r="V57" s="108" t="str">
        <f t="shared" si="141"/>
        <v/>
      </c>
      <c r="W57" s="107" t="str">
        <f t="shared" si="141"/>
        <v/>
      </c>
      <c r="X57" s="108" t="str">
        <f t="shared" si="141"/>
        <v/>
      </c>
      <c r="Y57" s="108" t="str">
        <f t="shared" si="141"/>
        <v/>
      </c>
      <c r="Z57" s="107" t="str">
        <f t="shared" si="141"/>
        <v/>
      </c>
      <c r="AA57" s="108" t="str">
        <f t="shared" si="141"/>
        <v/>
      </c>
      <c r="AB57" s="108" t="str">
        <f t="shared" si="141"/>
        <v/>
      </c>
      <c r="AC57" s="107" t="str">
        <f t="shared" ref="AC57:AH57" si="142">IF(AC23&gt;=1,1,"")</f>
        <v/>
      </c>
      <c r="AD57" s="108" t="str">
        <f t="shared" si="142"/>
        <v/>
      </c>
      <c r="AE57" s="108" t="str">
        <f t="shared" si="142"/>
        <v/>
      </c>
      <c r="AF57" s="107" t="str">
        <f t="shared" si="142"/>
        <v/>
      </c>
      <c r="AG57" s="108" t="str">
        <f t="shared" si="142"/>
        <v/>
      </c>
      <c r="AH57" s="108" t="str">
        <f t="shared" si="142"/>
        <v/>
      </c>
      <c r="AI57" s="107" t="str">
        <f t="shared" ref="AI57:AN57" si="143">IF(AI23&gt;0,1,"")</f>
        <v/>
      </c>
      <c r="AJ57" s="108" t="str">
        <f t="shared" si="143"/>
        <v/>
      </c>
      <c r="AK57" s="108" t="str">
        <f t="shared" si="143"/>
        <v/>
      </c>
      <c r="AL57" s="107" t="str">
        <f t="shared" si="143"/>
        <v/>
      </c>
      <c r="AM57" s="108" t="str">
        <f t="shared" si="143"/>
        <v/>
      </c>
      <c r="AN57" s="108" t="str">
        <f t="shared" si="143"/>
        <v/>
      </c>
      <c r="AO57" s="107" t="str">
        <f t="shared" ref="AO57:AQ57" si="144">IF(AO23&gt;=1,1,"")</f>
        <v/>
      </c>
      <c r="AP57" s="108" t="str">
        <f t="shared" si="144"/>
        <v/>
      </c>
      <c r="AQ57" s="108" t="str">
        <f t="shared" si="144"/>
        <v/>
      </c>
      <c r="AR57" s="107" t="str">
        <f t="shared" ref="AR57:AZ57" si="145">IF(AR23&gt;0,1,"")</f>
        <v/>
      </c>
      <c r="AS57" s="108" t="str">
        <f t="shared" si="145"/>
        <v/>
      </c>
      <c r="AT57" s="108" t="str">
        <f t="shared" si="145"/>
        <v/>
      </c>
      <c r="AU57" s="107" t="str">
        <f t="shared" si="145"/>
        <v/>
      </c>
      <c r="AV57" s="108" t="str">
        <f t="shared" si="145"/>
        <v/>
      </c>
      <c r="AW57" s="108" t="str">
        <f t="shared" si="145"/>
        <v/>
      </c>
      <c r="AX57" s="107" t="str">
        <f t="shared" si="145"/>
        <v/>
      </c>
      <c r="AY57" s="108" t="str">
        <f t="shared" si="145"/>
        <v/>
      </c>
      <c r="AZ57" s="109" t="str">
        <f t="shared" si="145"/>
        <v/>
      </c>
    </row>
    <row r="58" spans="1:52" ht="15.75" thickBot="1" x14ac:dyDescent="0.3">
      <c r="A58" t="str">
        <f t="shared" si="5"/>
        <v/>
      </c>
      <c r="B58" s="107" t="str">
        <f t="shared" ref="B58:D58" si="146">IF(B24&gt;1,1,"")</f>
        <v/>
      </c>
      <c r="C58" s="108" t="str">
        <f t="shared" si="146"/>
        <v/>
      </c>
      <c r="D58" s="108" t="str">
        <f t="shared" si="146"/>
        <v/>
      </c>
      <c r="E58" s="107" t="str">
        <f t="shared" ref="E58:G58" si="147">IF(E24&gt;=1,1,"")</f>
        <v/>
      </c>
      <c r="F58" s="108" t="str">
        <f t="shared" si="147"/>
        <v/>
      </c>
      <c r="G58" s="108" t="str">
        <f t="shared" si="147"/>
        <v/>
      </c>
      <c r="H58" s="107" t="str">
        <f t="shared" ref="H58:AB58" si="148">IF(H24&gt;0,1,"")</f>
        <v/>
      </c>
      <c r="I58" s="108" t="str">
        <f t="shared" si="148"/>
        <v/>
      </c>
      <c r="J58" s="108" t="str">
        <f t="shared" si="148"/>
        <v/>
      </c>
      <c r="K58" s="107" t="str">
        <f t="shared" si="148"/>
        <v/>
      </c>
      <c r="L58" s="108" t="str">
        <f t="shared" si="148"/>
        <v/>
      </c>
      <c r="M58" s="108" t="str">
        <f t="shared" si="148"/>
        <v/>
      </c>
      <c r="N58" s="107" t="str">
        <f t="shared" si="148"/>
        <v/>
      </c>
      <c r="O58" s="108" t="str">
        <f t="shared" si="148"/>
        <v/>
      </c>
      <c r="P58" s="108" t="str">
        <f t="shared" si="148"/>
        <v/>
      </c>
      <c r="Q58" s="107" t="str">
        <f t="shared" si="148"/>
        <v/>
      </c>
      <c r="R58" s="108" t="str">
        <f t="shared" si="148"/>
        <v/>
      </c>
      <c r="S58" s="108" t="str">
        <f t="shared" si="148"/>
        <v/>
      </c>
      <c r="T58" s="107" t="str">
        <f t="shared" si="148"/>
        <v/>
      </c>
      <c r="U58" s="108" t="str">
        <f t="shared" si="148"/>
        <v/>
      </c>
      <c r="V58" s="108" t="str">
        <f t="shared" si="148"/>
        <v/>
      </c>
      <c r="W58" s="107" t="str">
        <f t="shared" si="148"/>
        <v/>
      </c>
      <c r="X58" s="108" t="str">
        <f t="shared" si="148"/>
        <v/>
      </c>
      <c r="Y58" s="108" t="str">
        <f t="shared" si="148"/>
        <v/>
      </c>
      <c r="Z58" s="107" t="str">
        <f t="shared" si="148"/>
        <v/>
      </c>
      <c r="AA58" s="108" t="str">
        <f t="shared" si="148"/>
        <v/>
      </c>
      <c r="AB58" s="108" t="str">
        <f t="shared" si="148"/>
        <v/>
      </c>
      <c r="AC58" s="107" t="str">
        <f t="shared" ref="AC58:AH58" si="149">IF(AC24&gt;=1,1,"")</f>
        <v/>
      </c>
      <c r="AD58" s="108" t="str">
        <f t="shared" si="149"/>
        <v/>
      </c>
      <c r="AE58" s="108" t="str">
        <f t="shared" si="149"/>
        <v/>
      </c>
      <c r="AF58" s="107" t="str">
        <f t="shared" si="149"/>
        <v/>
      </c>
      <c r="AG58" s="108" t="str">
        <f t="shared" si="149"/>
        <v/>
      </c>
      <c r="AH58" s="108" t="str">
        <f t="shared" si="149"/>
        <v/>
      </c>
      <c r="AI58" s="107" t="str">
        <f t="shared" ref="AI58:AN58" si="150">IF(AI24&gt;0,1,"")</f>
        <v/>
      </c>
      <c r="AJ58" s="108" t="str">
        <f t="shared" si="150"/>
        <v/>
      </c>
      <c r="AK58" s="108" t="str">
        <f t="shared" si="150"/>
        <v/>
      </c>
      <c r="AL58" s="107" t="str">
        <f t="shared" si="150"/>
        <v/>
      </c>
      <c r="AM58" s="108" t="str">
        <f t="shared" si="150"/>
        <v/>
      </c>
      <c r="AN58" s="108" t="str">
        <f t="shared" si="150"/>
        <v/>
      </c>
      <c r="AO58" s="107" t="str">
        <f t="shared" ref="AO58:AQ58" si="151">IF(AO24&gt;=1,1,"")</f>
        <v/>
      </c>
      <c r="AP58" s="108" t="str">
        <f t="shared" si="151"/>
        <v/>
      </c>
      <c r="AQ58" s="108" t="str">
        <f t="shared" si="151"/>
        <v/>
      </c>
      <c r="AR58" s="107" t="str">
        <f t="shared" ref="AR58:AZ58" si="152">IF(AR24&gt;0,1,"")</f>
        <v/>
      </c>
      <c r="AS58" s="108" t="str">
        <f t="shared" si="152"/>
        <v/>
      </c>
      <c r="AT58" s="108" t="str">
        <f t="shared" si="152"/>
        <v/>
      </c>
      <c r="AU58" s="107" t="str">
        <f t="shared" si="152"/>
        <v/>
      </c>
      <c r="AV58" s="108" t="str">
        <f t="shared" si="152"/>
        <v/>
      </c>
      <c r="AW58" s="108" t="str">
        <f t="shared" si="152"/>
        <v/>
      </c>
      <c r="AX58" s="107" t="str">
        <f t="shared" si="152"/>
        <v/>
      </c>
      <c r="AY58" s="108" t="str">
        <f t="shared" si="152"/>
        <v/>
      </c>
      <c r="AZ58" s="109" t="str">
        <f t="shared" si="152"/>
        <v/>
      </c>
    </row>
    <row r="59" spans="1:52" ht="15.75" thickBot="1" x14ac:dyDescent="0.3">
      <c r="A59" t="str">
        <f t="shared" si="5"/>
        <v/>
      </c>
      <c r="B59" s="107" t="str">
        <f t="shared" ref="B59:D59" si="153">IF(B25&gt;1,1,"")</f>
        <v/>
      </c>
      <c r="C59" s="108" t="str">
        <f t="shared" si="153"/>
        <v/>
      </c>
      <c r="D59" s="108" t="str">
        <f t="shared" si="153"/>
        <v/>
      </c>
      <c r="E59" s="107" t="str">
        <f t="shared" ref="E59:G59" si="154">IF(E25&gt;=1,1,"")</f>
        <v/>
      </c>
      <c r="F59" s="108" t="str">
        <f t="shared" si="154"/>
        <v/>
      </c>
      <c r="G59" s="108" t="str">
        <f t="shared" si="154"/>
        <v/>
      </c>
      <c r="H59" s="107" t="str">
        <f t="shared" ref="H59:AB59" si="155">IF(H25&gt;0,1,"")</f>
        <v/>
      </c>
      <c r="I59" s="108" t="str">
        <f t="shared" si="155"/>
        <v/>
      </c>
      <c r="J59" s="108" t="str">
        <f t="shared" si="155"/>
        <v/>
      </c>
      <c r="K59" s="107" t="str">
        <f t="shared" si="155"/>
        <v/>
      </c>
      <c r="L59" s="108" t="str">
        <f t="shared" si="155"/>
        <v/>
      </c>
      <c r="M59" s="108" t="str">
        <f t="shared" si="155"/>
        <v/>
      </c>
      <c r="N59" s="107" t="str">
        <f t="shared" si="155"/>
        <v/>
      </c>
      <c r="O59" s="108" t="str">
        <f t="shared" si="155"/>
        <v/>
      </c>
      <c r="P59" s="108" t="str">
        <f t="shared" si="155"/>
        <v/>
      </c>
      <c r="Q59" s="107" t="str">
        <f t="shared" si="155"/>
        <v/>
      </c>
      <c r="R59" s="108" t="str">
        <f t="shared" si="155"/>
        <v/>
      </c>
      <c r="S59" s="108" t="str">
        <f t="shared" si="155"/>
        <v/>
      </c>
      <c r="T59" s="107" t="str">
        <f t="shared" si="155"/>
        <v/>
      </c>
      <c r="U59" s="108" t="str">
        <f t="shared" si="155"/>
        <v/>
      </c>
      <c r="V59" s="108" t="str">
        <f t="shared" si="155"/>
        <v/>
      </c>
      <c r="W59" s="107" t="str">
        <f t="shared" si="155"/>
        <v/>
      </c>
      <c r="X59" s="108" t="str">
        <f t="shared" si="155"/>
        <v/>
      </c>
      <c r="Y59" s="108" t="str">
        <f t="shared" si="155"/>
        <v/>
      </c>
      <c r="Z59" s="107" t="str">
        <f t="shared" si="155"/>
        <v/>
      </c>
      <c r="AA59" s="108" t="str">
        <f t="shared" si="155"/>
        <v/>
      </c>
      <c r="AB59" s="108" t="str">
        <f t="shared" si="155"/>
        <v/>
      </c>
      <c r="AC59" s="107" t="str">
        <f t="shared" ref="AC59:AH59" si="156">IF(AC25&gt;=1,1,"")</f>
        <v/>
      </c>
      <c r="AD59" s="108" t="str">
        <f t="shared" si="156"/>
        <v/>
      </c>
      <c r="AE59" s="108" t="str">
        <f t="shared" si="156"/>
        <v/>
      </c>
      <c r="AF59" s="107" t="str">
        <f t="shared" si="156"/>
        <v/>
      </c>
      <c r="AG59" s="108" t="str">
        <f t="shared" si="156"/>
        <v/>
      </c>
      <c r="AH59" s="108" t="str">
        <f t="shared" si="156"/>
        <v/>
      </c>
      <c r="AI59" s="107" t="str">
        <f t="shared" ref="AI59:AN59" si="157">IF(AI25&gt;0,1,"")</f>
        <v/>
      </c>
      <c r="AJ59" s="108" t="str">
        <f t="shared" si="157"/>
        <v/>
      </c>
      <c r="AK59" s="108" t="str">
        <f t="shared" si="157"/>
        <v/>
      </c>
      <c r="AL59" s="107" t="str">
        <f t="shared" si="157"/>
        <v/>
      </c>
      <c r="AM59" s="108" t="str">
        <f t="shared" si="157"/>
        <v/>
      </c>
      <c r="AN59" s="108" t="str">
        <f t="shared" si="157"/>
        <v/>
      </c>
      <c r="AO59" s="107" t="str">
        <f t="shared" ref="AO59:AQ59" si="158">IF(AO25&gt;=1,1,"")</f>
        <v/>
      </c>
      <c r="AP59" s="108" t="str">
        <f t="shared" si="158"/>
        <v/>
      </c>
      <c r="AQ59" s="108" t="str">
        <f t="shared" si="158"/>
        <v/>
      </c>
      <c r="AR59" s="107" t="str">
        <f t="shared" ref="AR59:AZ59" si="159">IF(AR25&gt;0,1,"")</f>
        <v/>
      </c>
      <c r="AS59" s="108" t="str">
        <f t="shared" si="159"/>
        <v/>
      </c>
      <c r="AT59" s="108" t="str">
        <f t="shared" si="159"/>
        <v/>
      </c>
      <c r="AU59" s="107" t="str">
        <f t="shared" si="159"/>
        <v/>
      </c>
      <c r="AV59" s="108" t="str">
        <f t="shared" si="159"/>
        <v/>
      </c>
      <c r="AW59" s="108" t="str">
        <f t="shared" si="159"/>
        <v/>
      </c>
      <c r="AX59" s="107" t="str">
        <f t="shared" si="159"/>
        <v/>
      </c>
      <c r="AY59" s="108" t="str">
        <f t="shared" si="159"/>
        <v/>
      </c>
      <c r="AZ59" s="109" t="str">
        <f t="shared" si="159"/>
        <v/>
      </c>
    </row>
    <row r="60" spans="1:52" ht="15.75" thickBot="1" x14ac:dyDescent="0.3">
      <c r="A60" t="str">
        <f t="shared" si="5"/>
        <v/>
      </c>
      <c r="B60" s="107" t="str">
        <f t="shared" ref="B60:D60" si="160">IF(B26&gt;1,1,"")</f>
        <v/>
      </c>
      <c r="C60" s="108" t="str">
        <f t="shared" si="160"/>
        <v/>
      </c>
      <c r="D60" s="108" t="str">
        <f t="shared" si="160"/>
        <v/>
      </c>
      <c r="E60" s="107" t="str">
        <f t="shared" ref="E60:G60" si="161">IF(E26&gt;=1,1,"")</f>
        <v/>
      </c>
      <c r="F60" s="108" t="str">
        <f t="shared" si="161"/>
        <v/>
      </c>
      <c r="G60" s="108" t="str">
        <f t="shared" si="161"/>
        <v/>
      </c>
      <c r="H60" s="107" t="str">
        <f t="shared" ref="H60:AB60" si="162">IF(H26&gt;0,1,"")</f>
        <v/>
      </c>
      <c r="I60" s="108" t="str">
        <f t="shared" si="162"/>
        <v/>
      </c>
      <c r="J60" s="108" t="str">
        <f t="shared" si="162"/>
        <v/>
      </c>
      <c r="K60" s="107" t="str">
        <f t="shared" si="162"/>
        <v/>
      </c>
      <c r="L60" s="108" t="str">
        <f t="shared" si="162"/>
        <v/>
      </c>
      <c r="M60" s="108" t="str">
        <f t="shared" si="162"/>
        <v/>
      </c>
      <c r="N60" s="107" t="str">
        <f t="shared" si="162"/>
        <v/>
      </c>
      <c r="O60" s="108" t="str">
        <f t="shared" si="162"/>
        <v/>
      </c>
      <c r="P60" s="108" t="str">
        <f t="shared" si="162"/>
        <v/>
      </c>
      <c r="Q60" s="107" t="str">
        <f t="shared" si="162"/>
        <v/>
      </c>
      <c r="R60" s="108" t="str">
        <f t="shared" si="162"/>
        <v/>
      </c>
      <c r="S60" s="108" t="str">
        <f t="shared" si="162"/>
        <v/>
      </c>
      <c r="T60" s="107" t="str">
        <f t="shared" si="162"/>
        <v/>
      </c>
      <c r="U60" s="108" t="str">
        <f t="shared" si="162"/>
        <v/>
      </c>
      <c r="V60" s="108" t="str">
        <f t="shared" si="162"/>
        <v/>
      </c>
      <c r="W60" s="107" t="str">
        <f t="shared" si="162"/>
        <v/>
      </c>
      <c r="X60" s="108" t="str">
        <f t="shared" si="162"/>
        <v/>
      </c>
      <c r="Y60" s="108" t="str">
        <f t="shared" si="162"/>
        <v/>
      </c>
      <c r="Z60" s="107" t="str">
        <f t="shared" si="162"/>
        <v/>
      </c>
      <c r="AA60" s="108" t="str">
        <f t="shared" si="162"/>
        <v/>
      </c>
      <c r="AB60" s="108" t="str">
        <f t="shared" si="162"/>
        <v/>
      </c>
      <c r="AC60" s="107" t="str">
        <f t="shared" ref="AC60:AH60" si="163">IF(AC26&gt;=1,1,"")</f>
        <v/>
      </c>
      <c r="AD60" s="108" t="str">
        <f t="shared" si="163"/>
        <v/>
      </c>
      <c r="AE60" s="108" t="str">
        <f t="shared" si="163"/>
        <v/>
      </c>
      <c r="AF60" s="107" t="str">
        <f t="shared" si="163"/>
        <v/>
      </c>
      <c r="AG60" s="108" t="str">
        <f t="shared" si="163"/>
        <v/>
      </c>
      <c r="AH60" s="108" t="str">
        <f t="shared" si="163"/>
        <v/>
      </c>
      <c r="AI60" s="107" t="str">
        <f t="shared" ref="AI60:AN60" si="164">IF(AI26&gt;0,1,"")</f>
        <v/>
      </c>
      <c r="AJ60" s="108" t="str">
        <f t="shared" si="164"/>
        <v/>
      </c>
      <c r="AK60" s="108" t="str">
        <f t="shared" si="164"/>
        <v/>
      </c>
      <c r="AL60" s="107" t="str">
        <f t="shared" si="164"/>
        <v/>
      </c>
      <c r="AM60" s="108" t="str">
        <f t="shared" si="164"/>
        <v/>
      </c>
      <c r="AN60" s="108" t="str">
        <f t="shared" si="164"/>
        <v/>
      </c>
      <c r="AO60" s="107" t="str">
        <f t="shared" ref="AO60:AQ60" si="165">IF(AO26&gt;=1,1,"")</f>
        <v/>
      </c>
      <c r="AP60" s="108" t="str">
        <f t="shared" si="165"/>
        <v/>
      </c>
      <c r="AQ60" s="108" t="str">
        <f t="shared" si="165"/>
        <v/>
      </c>
      <c r="AR60" s="107" t="str">
        <f t="shared" ref="AR60:AZ60" si="166">IF(AR26&gt;0,1,"")</f>
        <v/>
      </c>
      <c r="AS60" s="108" t="str">
        <f t="shared" si="166"/>
        <v/>
      </c>
      <c r="AT60" s="108" t="str">
        <f t="shared" si="166"/>
        <v/>
      </c>
      <c r="AU60" s="107" t="str">
        <f t="shared" si="166"/>
        <v/>
      </c>
      <c r="AV60" s="108" t="str">
        <f t="shared" si="166"/>
        <v/>
      </c>
      <c r="AW60" s="108" t="str">
        <f t="shared" si="166"/>
        <v/>
      </c>
      <c r="AX60" s="107" t="str">
        <f t="shared" si="166"/>
        <v/>
      </c>
      <c r="AY60" s="108" t="str">
        <f t="shared" si="166"/>
        <v/>
      </c>
      <c r="AZ60" s="109" t="str">
        <f t="shared" si="166"/>
        <v/>
      </c>
    </row>
    <row r="61" spans="1:52" ht="15.75" thickBot="1" x14ac:dyDescent="0.3">
      <c r="A61" t="str">
        <f t="shared" si="5"/>
        <v/>
      </c>
      <c r="B61" s="107" t="str">
        <f t="shared" ref="B61:D61" si="167">IF(B27&gt;1,1,"")</f>
        <v/>
      </c>
      <c r="C61" s="108" t="str">
        <f t="shared" si="167"/>
        <v/>
      </c>
      <c r="D61" s="108" t="str">
        <f t="shared" si="167"/>
        <v/>
      </c>
      <c r="E61" s="107" t="str">
        <f t="shared" ref="E61:G61" si="168">IF(E27&gt;=1,1,"")</f>
        <v/>
      </c>
      <c r="F61" s="108" t="str">
        <f t="shared" si="168"/>
        <v/>
      </c>
      <c r="G61" s="108" t="str">
        <f t="shared" si="168"/>
        <v/>
      </c>
      <c r="H61" s="107" t="str">
        <f t="shared" ref="H61:AB61" si="169">IF(H27&gt;0,1,"")</f>
        <v/>
      </c>
      <c r="I61" s="108" t="str">
        <f t="shared" si="169"/>
        <v/>
      </c>
      <c r="J61" s="108" t="str">
        <f t="shared" si="169"/>
        <v/>
      </c>
      <c r="K61" s="107" t="str">
        <f t="shared" si="169"/>
        <v/>
      </c>
      <c r="L61" s="108" t="str">
        <f t="shared" si="169"/>
        <v/>
      </c>
      <c r="M61" s="108" t="str">
        <f t="shared" si="169"/>
        <v/>
      </c>
      <c r="N61" s="107" t="str">
        <f t="shared" si="169"/>
        <v/>
      </c>
      <c r="O61" s="108" t="str">
        <f t="shared" si="169"/>
        <v/>
      </c>
      <c r="P61" s="108" t="str">
        <f t="shared" si="169"/>
        <v/>
      </c>
      <c r="Q61" s="107" t="str">
        <f t="shared" si="169"/>
        <v/>
      </c>
      <c r="R61" s="108" t="str">
        <f t="shared" si="169"/>
        <v/>
      </c>
      <c r="S61" s="108" t="str">
        <f t="shared" si="169"/>
        <v/>
      </c>
      <c r="T61" s="107" t="str">
        <f t="shared" si="169"/>
        <v/>
      </c>
      <c r="U61" s="108" t="str">
        <f t="shared" si="169"/>
        <v/>
      </c>
      <c r="V61" s="108" t="str">
        <f t="shared" si="169"/>
        <v/>
      </c>
      <c r="W61" s="107" t="str">
        <f t="shared" si="169"/>
        <v/>
      </c>
      <c r="X61" s="108" t="str">
        <f t="shared" si="169"/>
        <v/>
      </c>
      <c r="Y61" s="108" t="str">
        <f t="shared" si="169"/>
        <v/>
      </c>
      <c r="Z61" s="107" t="str">
        <f t="shared" si="169"/>
        <v/>
      </c>
      <c r="AA61" s="108" t="str">
        <f t="shared" si="169"/>
        <v/>
      </c>
      <c r="AB61" s="108" t="str">
        <f t="shared" si="169"/>
        <v/>
      </c>
      <c r="AC61" s="107" t="str">
        <f t="shared" ref="AC61:AH61" si="170">IF(AC27&gt;=1,1,"")</f>
        <v/>
      </c>
      <c r="AD61" s="108" t="str">
        <f t="shared" si="170"/>
        <v/>
      </c>
      <c r="AE61" s="108" t="str">
        <f t="shared" si="170"/>
        <v/>
      </c>
      <c r="AF61" s="107" t="str">
        <f t="shared" si="170"/>
        <v/>
      </c>
      <c r="AG61" s="108" t="str">
        <f t="shared" si="170"/>
        <v/>
      </c>
      <c r="AH61" s="108" t="str">
        <f t="shared" si="170"/>
        <v/>
      </c>
      <c r="AI61" s="107" t="str">
        <f t="shared" ref="AI61:AN61" si="171">IF(AI27&gt;0,1,"")</f>
        <v/>
      </c>
      <c r="AJ61" s="108" t="str">
        <f t="shared" si="171"/>
        <v/>
      </c>
      <c r="AK61" s="108" t="str">
        <f t="shared" si="171"/>
        <v/>
      </c>
      <c r="AL61" s="107" t="str">
        <f t="shared" si="171"/>
        <v/>
      </c>
      <c r="AM61" s="108" t="str">
        <f t="shared" si="171"/>
        <v/>
      </c>
      <c r="AN61" s="108" t="str">
        <f t="shared" si="171"/>
        <v/>
      </c>
      <c r="AO61" s="107" t="str">
        <f t="shared" ref="AO61:AQ61" si="172">IF(AO27&gt;=1,1,"")</f>
        <v/>
      </c>
      <c r="AP61" s="108" t="str">
        <f t="shared" si="172"/>
        <v/>
      </c>
      <c r="AQ61" s="108" t="str">
        <f t="shared" si="172"/>
        <v/>
      </c>
      <c r="AR61" s="107" t="str">
        <f t="shared" ref="AR61:AZ61" si="173">IF(AR27&gt;0,1,"")</f>
        <v/>
      </c>
      <c r="AS61" s="108" t="str">
        <f t="shared" si="173"/>
        <v/>
      </c>
      <c r="AT61" s="108" t="str">
        <f t="shared" si="173"/>
        <v/>
      </c>
      <c r="AU61" s="107" t="str">
        <f t="shared" si="173"/>
        <v/>
      </c>
      <c r="AV61" s="108" t="str">
        <f t="shared" si="173"/>
        <v/>
      </c>
      <c r="AW61" s="108" t="str">
        <f t="shared" si="173"/>
        <v/>
      </c>
      <c r="AX61" s="107" t="str">
        <f t="shared" si="173"/>
        <v/>
      </c>
      <c r="AY61" s="108" t="str">
        <f t="shared" si="173"/>
        <v/>
      </c>
      <c r="AZ61" s="109" t="str">
        <f t="shared" si="173"/>
        <v/>
      </c>
    </row>
    <row r="62" spans="1:52" ht="15.75" thickBot="1" x14ac:dyDescent="0.3">
      <c r="A62" t="str">
        <f t="shared" si="5"/>
        <v/>
      </c>
      <c r="B62" s="107" t="str">
        <f t="shared" ref="B62:D62" si="174">IF(B28&gt;1,1,"")</f>
        <v/>
      </c>
      <c r="C62" s="108" t="str">
        <f t="shared" si="174"/>
        <v/>
      </c>
      <c r="D62" s="108" t="str">
        <f t="shared" si="174"/>
        <v/>
      </c>
      <c r="E62" s="107" t="str">
        <f t="shared" ref="E62:G62" si="175">IF(E28&gt;=1,1,"")</f>
        <v/>
      </c>
      <c r="F62" s="108" t="str">
        <f t="shared" si="175"/>
        <v/>
      </c>
      <c r="G62" s="108" t="str">
        <f t="shared" si="175"/>
        <v/>
      </c>
      <c r="H62" s="107" t="str">
        <f t="shared" ref="H62:AB62" si="176">IF(H28&gt;0,1,"")</f>
        <v/>
      </c>
      <c r="I62" s="108" t="str">
        <f t="shared" si="176"/>
        <v/>
      </c>
      <c r="J62" s="108" t="str">
        <f t="shared" si="176"/>
        <v/>
      </c>
      <c r="K62" s="107" t="str">
        <f t="shared" si="176"/>
        <v/>
      </c>
      <c r="L62" s="108" t="str">
        <f t="shared" si="176"/>
        <v/>
      </c>
      <c r="M62" s="108" t="str">
        <f t="shared" si="176"/>
        <v/>
      </c>
      <c r="N62" s="107" t="str">
        <f t="shared" si="176"/>
        <v/>
      </c>
      <c r="O62" s="108" t="str">
        <f t="shared" si="176"/>
        <v/>
      </c>
      <c r="P62" s="108" t="str">
        <f t="shared" si="176"/>
        <v/>
      </c>
      <c r="Q62" s="107" t="str">
        <f t="shared" si="176"/>
        <v/>
      </c>
      <c r="R62" s="108" t="str">
        <f t="shared" si="176"/>
        <v/>
      </c>
      <c r="S62" s="108" t="str">
        <f t="shared" si="176"/>
        <v/>
      </c>
      <c r="T62" s="107" t="str">
        <f t="shared" si="176"/>
        <v/>
      </c>
      <c r="U62" s="108" t="str">
        <f t="shared" si="176"/>
        <v/>
      </c>
      <c r="V62" s="108" t="str">
        <f t="shared" si="176"/>
        <v/>
      </c>
      <c r="W62" s="107" t="str">
        <f t="shared" si="176"/>
        <v/>
      </c>
      <c r="X62" s="108" t="str">
        <f t="shared" si="176"/>
        <v/>
      </c>
      <c r="Y62" s="108" t="str">
        <f t="shared" si="176"/>
        <v/>
      </c>
      <c r="Z62" s="107" t="str">
        <f t="shared" si="176"/>
        <v/>
      </c>
      <c r="AA62" s="108" t="str">
        <f t="shared" si="176"/>
        <v/>
      </c>
      <c r="AB62" s="108" t="str">
        <f t="shared" si="176"/>
        <v/>
      </c>
      <c r="AC62" s="107" t="str">
        <f t="shared" ref="AC62:AH62" si="177">IF(AC28&gt;=1,1,"")</f>
        <v/>
      </c>
      <c r="AD62" s="108" t="str">
        <f t="shared" si="177"/>
        <v/>
      </c>
      <c r="AE62" s="108" t="str">
        <f t="shared" si="177"/>
        <v/>
      </c>
      <c r="AF62" s="107" t="str">
        <f t="shared" si="177"/>
        <v/>
      </c>
      <c r="AG62" s="108" t="str">
        <f t="shared" si="177"/>
        <v/>
      </c>
      <c r="AH62" s="108" t="str">
        <f t="shared" si="177"/>
        <v/>
      </c>
      <c r="AI62" s="107" t="str">
        <f t="shared" ref="AI62:AN62" si="178">IF(AI28&gt;0,1,"")</f>
        <v/>
      </c>
      <c r="AJ62" s="108" t="str">
        <f t="shared" si="178"/>
        <v/>
      </c>
      <c r="AK62" s="108" t="str">
        <f t="shared" si="178"/>
        <v/>
      </c>
      <c r="AL62" s="107" t="str">
        <f t="shared" si="178"/>
        <v/>
      </c>
      <c r="AM62" s="108" t="str">
        <f t="shared" si="178"/>
        <v/>
      </c>
      <c r="AN62" s="108" t="str">
        <f t="shared" si="178"/>
        <v/>
      </c>
      <c r="AO62" s="107" t="str">
        <f t="shared" ref="AO62:AQ62" si="179">IF(AO28&gt;=1,1,"")</f>
        <v/>
      </c>
      <c r="AP62" s="108" t="str">
        <f t="shared" si="179"/>
        <v/>
      </c>
      <c r="AQ62" s="108" t="str">
        <f t="shared" si="179"/>
        <v/>
      </c>
      <c r="AR62" s="107" t="str">
        <f t="shared" ref="AR62:AZ62" si="180">IF(AR28&gt;0,1,"")</f>
        <v/>
      </c>
      <c r="AS62" s="108" t="str">
        <f t="shared" si="180"/>
        <v/>
      </c>
      <c r="AT62" s="108" t="str">
        <f t="shared" si="180"/>
        <v/>
      </c>
      <c r="AU62" s="107" t="str">
        <f t="shared" si="180"/>
        <v/>
      </c>
      <c r="AV62" s="108" t="str">
        <f t="shared" si="180"/>
        <v/>
      </c>
      <c r="AW62" s="108" t="str">
        <f t="shared" si="180"/>
        <v/>
      </c>
      <c r="AX62" s="107" t="str">
        <f t="shared" si="180"/>
        <v/>
      </c>
      <c r="AY62" s="108" t="str">
        <f t="shared" si="180"/>
        <v/>
      </c>
      <c r="AZ62" s="109" t="str">
        <f t="shared" si="180"/>
        <v/>
      </c>
    </row>
    <row r="63" spans="1:52" ht="15.75" thickBot="1" x14ac:dyDescent="0.3">
      <c r="A63" t="str">
        <f t="shared" si="5"/>
        <v/>
      </c>
      <c r="B63" s="107" t="str">
        <f t="shared" ref="B63:D63" si="181">IF(B29&gt;1,1,"")</f>
        <v/>
      </c>
      <c r="C63" s="108" t="str">
        <f t="shared" si="181"/>
        <v/>
      </c>
      <c r="D63" s="108" t="str">
        <f t="shared" si="181"/>
        <v/>
      </c>
      <c r="E63" s="107" t="str">
        <f t="shared" ref="E63:G63" si="182">IF(E29&gt;=1,1,"")</f>
        <v/>
      </c>
      <c r="F63" s="108" t="str">
        <f t="shared" si="182"/>
        <v/>
      </c>
      <c r="G63" s="108" t="str">
        <f t="shared" si="182"/>
        <v/>
      </c>
      <c r="H63" s="107" t="str">
        <f t="shared" ref="H63:AB63" si="183">IF(H29&gt;0,1,"")</f>
        <v/>
      </c>
      <c r="I63" s="108" t="str">
        <f t="shared" si="183"/>
        <v/>
      </c>
      <c r="J63" s="108" t="str">
        <f t="shared" si="183"/>
        <v/>
      </c>
      <c r="K63" s="107" t="str">
        <f t="shared" si="183"/>
        <v/>
      </c>
      <c r="L63" s="108" t="str">
        <f t="shared" si="183"/>
        <v/>
      </c>
      <c r="M63" s="108" t="str">
        <f t="shared" si="183"/>
        <v/>
      </c>
      <c r="N63" s="107" t="str">
        <f t="shared" si="183"/>
        <v/>
      </c>
      <c r="O63" s="108" t="str">
        <f t="shared" si="183"/>
        <v/>
      </c>
      <c r="P63" s="108" t="str">
        <f t="shared" si="183"/>
        <v/>
      </c>
      <c r="Q63" s="107" t="str">
        <f t="shared" si="183"/>
        <v/>
      </c>
      <c r="R63" s="108" t="str">
        <f t="shared" si="183"/>
        <v/>
      </c>
      <c r="S63" s="108" t="str">
        <f t="shared" si="183"/>
        <v/>
      </c>
      <c r="T63" s="107" t="str">
        <f t="shared" si="183"/>
        <v/>
      </c>
      <c r="U63" s="108" t="str">
        <f t="shared" si="183"/>
        <v/>
      </c>
      <c r="V63" s="108" t="str">
        <f t="shared" si="183"/>
        <v/>
      </c>
      <c r="W63" s="107" t="str">
        <f t="shared" si="183"/>
        <v/>
      </c>
      <c r="X63" s="108" t="str">
        <f t="shared" si="183"/>
        <v/>
      </c>
      <c r="Y63" s="108" t="str">
        <f t="shared" si="183"/>
        <v/>
      </c>
      <c r="Z63" s="107" t="str">
        <f t="shared" si="183"/>
        <v/>
      </c>
      <c r="AA63" s="108" t="str">
        <f t="shared" si="183"/>
        <v/>
      </c>
      <c r="AB63" s="108" t="str">
        <f t="shared" si="183"/>
        <v/>
      </c>
      <c r="AC63" s="107" t="str">
        <f t="shared" ref="AC63:AH63" si="184">IF(AC29&gt;=1,1,"")</f>
        <v/>
      </c>
      <c r="AD63" s="108" t="str">
        <f t="shared" si="184"/>
        <v/>
      </c>
      <c r="AE63" s="108" t="str">
        <f t="shared" si="184"/>
        <v/>
      </c>
      <c r="AF63" s="107" t="str">
        <f t="shared" si="184"/>
        <v/>
      </c>
      <c r="AG63" s="108" t="str">
        <f t="shared" si="184"/>
        <v/>
      </c>
      <c r="AH63" s="108" t="str">
        <f t="shared" si="184"/>
        <v/>
      </c>
      <c r="AI63" s="107" t="str">
        <f t="shared" ref="AI63:AN63" si="185">IF(AI29&gt;0,1,"")</f>
        <v/>
      </c>
      <c r="AJ63" s="108" t="str">
        <f t="shared" si="185"/>
        <v/>
      </c>
      <c r="AK63" s="108" t="str">
        <f t="shared" si="185"/>
        <v/>
      </c>
      <c r="AL63" s="107" t="str">
        <f t="shared" si="185"/>
        <v/>
      </c>
      <c r="AM63" s="108" t="str">
        <f t="shared" si="185"/>
        <v/>
      </c>
      <c r="AN63" s="108" t="str">
        <f t="shared" si="185"/>
        <v/>
      </c>
      <c r="AO63" s="107" t="str">
        <f t="shared" ref="AO63:AQ63" si="186">IF(AO29&gt;=1,1,"")</f>
        <v/>
      </c>
      <c r="AP63" s="108" t="str">
        <f t="shared" si="186"/>
        <v/>
      </c>
      <c r="AQ63" s="108" t="str">
        <f t="shared" si="186"/>
        <v/>
      </c>
      <c r="AR63" s="107" t="str">
        <f t="shared" ref="AR63:AZ63" si="187">IF(AR29&gt;0,1,"")</f>
        <v/>
      </c>
      <c r="AS63" s="108" t="str">
        <f t="shared" si="187"/>
        <v/>
      </c>
      <c r="AT63" s="108" t="str">
        <f t="shared" si="187"/>
        <v/>
      </c>
      <c r="AU63" s="107" t="str">
        <f t="shared" si="187"/>
        <v/>
      </c>
      <c r="AV63" s="108" t="str">
        <f t="shared" si="187"/>
        <v/>
      </c>
      <c r="AW63" s="108" t="str">
        <f t="shared" si="187"/>
        <v/>
      </c>
      <c r="AX63" s="107" t="str">
        <f t="shared" si="187"/>
        <v/>
      </c>
      <c r="AY63" s="108" t="str">
        <f t="shared" si="187"/>
        <v/>
      </c>
      <c r="AZ63" s="109" t="str">
        <f t="shared" si="187"/>
        <v/>
      </c>
    </row>
    <row r="64" spans="1:52" ht="15.75" thickBot="1" x14ac:dyDescent="0.3">
      <c r="A64" t="str">
        <f t="shared" si="5"/>
        <v/>
      </c>
      <c r="B64" s="107" t="str">
        <f t="shared" ref="B64:D64" si="188">IF(B30&gt;1,1,"")</f>
        <v/>
      </c>
      <c r="C64" s="108" t="str">
        <f t="shared" si="188"/>
        <v/>
      </c>
      <c r="D64" s="108" t="str">
        <f t="shared" si="188"/>
        <v/>
      </c>
      <c r="E64" s="107" t="str">
        <f t="shared" ref="E64:G64" si="189">IF(E30&gt;=1,1,"")</f>
        <v/>
      </c>
      <c r="F64" s="108" t="str">
        <f t="shared" si="189"/>
        <v/>
      </c>
      <c r="G64" s="108" t="str">
        <f t="shared" si="189"/>
        <v/>
      </c>
      <c r="H64" s="107" t="str">
        <f t="shared" ref="H64:AB64" si="190">IF(H30&gt;0,1,"")</f>
        <v/>
      </c>
      <c r="I64" s="108" t="str">
        <f t="shared" si="190"/>
        <v/>
      </c>
      <c r="J64" s="108" t="str">
        <f t="shared" si="190"/>
        <v/>
      </c>
      <c r="K64" s="107" t="str">
        <f t="shared" si="190"/>
        <v/>
      </c>
      <c r="L64" s="108" t="str">
        <f t="shared" si="190"/>
        <v/>
      </c>
      <c r="M64" s="108" t="str">
        <f t="shared" si="190"/>
        <v/>
      </c>
      <c r="N64" s="107" t="str">
        <f t="shared" si="190"/>
        <v/>
      </c>
      <c r="O64" s="108" t="str">
        <f t="shared" si="190"/>
        <v/>
      </c>
      <c r="P64" s="108" t="str">
        <f t="shared" si="190"/>
        <v/>
      </c>
      <c r="Q64" s="107" t="str">
        <f t="shared" si="190"/>
        <v/>
      </c>
      <c r="R64" s="108" t="str">
        <f t="shared" si="190"/>
        <v/>
      </c>
      <c r="S64" s="108" t="str">
        <f t="shared" si="190"/>
        <v/>
      </c>
      <c r="T64" s="107" t="str">
        <f t="shared" si="190"/>
        <v/>
      </c>
      <c r="U64" s="108" t="str">
        <f t="shared" si="190"/>
        <v/>
      </c>
      <c r="V64" s="108" t="str">
        <f t="shared" si="190"/>
        <v/>
      </c>
      <c r="W64" s="107" t="str">
        <f t="shared" si="190"/>
        <v/>
      </c>
      <c r="X64" s="108" t="str">
        <f t="shared" si="190"/>
        <v/>
      </c>
      <c r="Y64" s="108" t="str">
        <f t="shared" si="190"/>
        <v/>
      </c>
      <c r="Z64" s="107" t="str">
        <f t="shared" si="190"/>
        <v/>
      </c>
      <c r="AA64" s="108" t="str">
        <f t="shared" si="190"/>
        <v/>
      </c>
      <c r="AB64" s="108" t="str">
        <f t="shared" si="190"/>
        <v/>
      </c>
      <c r="AC64" s="107" t="str">
        <f t="shared" ref="AC64:AH64" si="191">IF(AC30&gt;=1,1,"")</f>
        <v/>
      </c>
      <c r="AD64" s="108" t="str">
        <f t="shared" si="191"/>
        <v/>
      </c>
      <c r="AE64" s="108" t="str">
        <f t="shared" si="191"/>
        <v/>
      </c>
      <c r="AF64" s="107" t="str">
        <f t="shared" si="191"/>
        <v/>
      </c>
      <c r="AG64" s="108" t="str">
        <f t="shared" si="191"/>
        <v/>
      </c>
      <c r="AH64" s="108" t="str">
        <f t="shared" si="191"/>
        <v/>
      </c>
      <c r="AI64" s="107" t="str">
        <f t="shared" ref="AI64:AN64" si="192">IF(AI30&gt;0,1,"")</f>
        <v/>
      </c>
      <c r="AJ64" s="108" t="str">
        <f t="shared" si="192"/>
        <v/>
      </c>
      <c r="AK64" s="108" t="str">
        <f t="shared" si="192"/>
        <v/>
      </c>
      <c r="AL64" s="107" t="str">
        <f t="shared" si="192"/>
        <v/>
      </c>
      <c r="AM64" s="108" t="str">
        <f t="shared" si="192"/>
        <v/>
      </c>
      <c r="AN64" s="108" t="str">
        <f t="shared" si="192"/>
        <v/>
      </c>
      <c r="AO64" s="107" t="str">
        <f t="shared" ref="AO64:AQ64" si="193">IF(AO30&gt;=1,1,"")</f>
        <v/>
      </c>
      <c r="AP64" s="108" t="str">
        <f t="shared" si="193"/>
        <v/>
      </c>
      <c r="AQ64" s="108" t="str">
        <f t="shared" si="193"/>
        <v/>
      </c>
      <c r="AR64" s="107" t="str">
        <f t="shared" ref="AR64:AZ64" si="194">IF(AR30&gt;0,1,"")</f>
        <v/>
      </c>
      <c r="AS64" s="108" t="str">
        <f t="shared" si="194"/>
        <v/>
      </c>
      <c r="AT64" s="108" t="str">
        <f t="shared" si="194"/>
        <v/>
      </c>
      <c r="AU64" s="107" t="str">
        <f t="shared" si="194"/>
        <v/>
      </c>
      <c r="AV64" s="108" t="str">
        <f t="shared" si="194"/>
        <v/>
      </c>
      <c r="AW64" s="108" t="str">
        <f t="shared" si="194"/>
        <v/>
      </c>
      <c r="AX64" s="107" t="str">
        <f t="shared" si="194"/>
        <v/>
      </c>
      <c r="AY64" s="108" t="str">
        <f t="shared" si="194"/>
        <v/>
      </c>
      <c r="AZ64" s="109" t="str">
        <f t="shared" si="194"/>
        <v/>
      </c>
    </row>
    <row r="65" spans="1:56" ht="15.75" thickBot="1" x14ac:dyDescent="0.3">
      <c r="A65" t="str">
        <f t="shared" si="5"/>
        <v/>
      </c>
      <c r="B65" s="107" t="str">
        <f t="shared" ref="B65:D65" si="195">IF(B31&gt;1,1,"")</f>
        <v/>
      </c>
      <c r="C65" s="108" t="str">
        <f t="shared" si="195"/>
        <v/>
      </c>
      <c r="D65" s="108" t="str">
        <f t="shared" si="195"/>
        <v/>
      </c>
      <c r="E65" s="107" t="str">
        <f t="shared" ref="E65:G65" si="196">IF(E31&gt;=1,1,"")</f>
        <v/>
      </c>
      <c r="F65" s="108" t="str">
        <f t="shared" si="196"/>
        <v/>
      </c>
      <c r="G65" s="108" t="str">
        <f t="shared" si="196"/>
        <v/>
      </c>
      <c r="H65" s="107" t="str">
        <f t="shared" ref="H65:AB65" si="197">IF(H31&gt;0,1,"")</f>
        <v/>
      </c>
      <c r="I65" s="108" t="str">
        <f t="shared" si="197"/>
        <v/>
      </c>
      <c r="J65" s="108" t="str">
        <f t="shared" si="197"/>
        <v/>
      </c>
      <c r="K65" s="107" t="str">
        <f t="shared" si="197"/>
        <v/>
      </c>
      <c r="L65" s="108" t="str">
        <f t="shared" si="197"/>
        <v/>
      </c>
      <c r="M65" s="108" t="str">
        <f t="shared" si="197"/>
        <v/>
      </c>
      <c r="N65" s="107" t="str">
        <f t="shared" si="197"/>
        <v/>
      </c>
      <c r="O65" s="108" t="str">
        <f t="shared" si="197"/>
        <v/>
      </c>
      <c r="P65" s="108" t="str">
        <f t="shared" si="197"/>
        <v/>
      </c>
      <c r="Q65" s="107" t="str">
        <f t="shared" si="197"/>
        <v/>
      </c>
      <c r="R65" s="108" t="str">
        <f t="shared" si="197"/>
        <v/>
      </c>
      <c r="S65" s="108" t="str">
        <f t="shared" si="197"/>
        <v/>
      </c>
      <c r="T65" s="107" t="str">
        <f t="shared" si="197"/>
        <v/>
      </c>
      <c r="U65" s="108" t="str">
        <f t="shared" si="197"/>
        <v/>
      </c>
      <c r="V65" s="108" t="str">
        <f t="shared" si="197"/>
        <v/>
      </c>
      <c r="W65" s="107" t="str">
        <f t="shared" si="197"/>
        <v/>
      </c>
      <c r="X65" s="108" t="str">
        <f t="shared" si="197"/>
        <v/>
      </c>
      <c r="Y65" s="108" t="str">
        <f t="shared" si="197"/>
        <v/>
      </c>
      <c r="Z65" s="107" t="str">
        <f t="shared" si="197"/>
        <v/>
      </c>
      <c r="AA65" s="108" t="str">
        <f t="shared" si="197"/>
        <v/>
      </c>
      <c r="AB65" s="108" t="str">
        <f t="shared" si="197"/>
        <v/>
      </c>
      <c r="AC65" s="107" t="str">
        <f t="shared" ref="AC65:AH65" si="198">IF(AC31&gt;=1,1,"")</f>
        <v/>
      </c>
      <c r="AD65" s="108" t="str">
        <f t="shared" si="198"/>
        <v/>
      </c>
      <c r="AE65" s="108" t="str">
        <f t="shared" si="198"/>
        <v/>
      </c>
      <c r="AF65" s="107" t="str">
        <f t="shared" si="198"/>
        <v/>
      </c>
      <c r="AG65" s="108" t="str">
        <f t="shared" si="198"/>
        <v/>
      </c>
      <c r="AH65" s="108" t="str">
        <f t="shared" si="198"/>
        <v/>
      </c>
      <c r="AI65" s="107" t="str">
        <f t="shared" ref="AI65:AN65" si="199">IF(AI31&gt;0,1,"")</f>
        <v/>
      </c>
      <c r="AJ65" s="108" t="str">
        <f t="shared" si="199"/>
        <v/>
      </c>
      <c r="AK65" s="108" t="str">
        <f t="shared" si="199"/>
        <v/>
      </c>
      <c r="AL65" s="107" t="str">
        <f t="shared" si="199"/>
        <v/>
      </c>
      <c r="AM65" s="108" t="str">
        <f t="shared" si="199"/>
        <v/>
      </c>
      <c r="AN65" s="108" t="str">
        <f t="shared" si="199"/>
        <v/>
      </c>
      <c r="AO65" s="107" t="str">
        <f t="shared" ref="AO65:AQ65" si="200">IF(AO31&gt;=1,1,"")</f>
        <v/>
      </c>
      <c r="AP65" s="108" t="str">
        <f t="shared" si="200"/>
        <v/>
      </c>
      <c r="AQ65" s="108" t="str">
        <f t="shared" si="200"/>
        <v/>
      </c>
      <c r="AR65" s="107" t="str">
        <f t="shared" ref="AR65:AZ65" si="201">IF(AR31&gt;0,1,"")</f>
        <v/>
      </c>
      <c r="AS65" s="108" t="str">
        <f t="shared" si="201"/>
        <v/>
      </c>
      <c r="AT65" s="108" t="str">
        <f t="shared" si="201"/>
        <v/>
      </c>
      <c r="AU65" s="107" t="str">
        <f t="shared" si="201"/>
        <v/>
      </c>
      <c r="AV65" s="108" t="str">
        <f t="shared" si="201"/>
        <v/>
      </c>
      <c r="AW65" s="108" t="str">
        <f t="shared" si="201"/>
        <v/>
      </c>
      <c r="AX65" s="107" t="str">
        <f t="shared" si="201"/>
        <v/>
      </c>
      <c r="AY65" s="108" t="str">
        <f t="shared" si="201"/>
        <v/>
      </c>
      <c r="AZ65" s="109" t="str">
        <f t="shared" si="201"/>
        <v/>
      </c>
    </row>
    <row r="66" spans="1:56" x14ac:dyDescent="0.25">
      <c r="A66" t="str">
        <f t="shared" si="5"/>
        <v/>
      </c>
      <c r="B66" s="107" t="str">
        <f t="shared" ref="B66:D66" si="202">IF(B32&gt;1,1,"")</f>
        <v/>
      </c>
      <c r="C66" s="108" t="str">
        <f t="shared" si="202"/>
        <v/>
      </c>
      <c r="D66" s="108" t="str">
        <f t="shared" si="202"/>
        <v/>
      </c>
      <c r="E66" s="107" t="str">
        <f t="shared" ref="E66:G66" si="203">IF(E32&gt;=1,1,"")</f>
        <v/>
      </c>
      <c r="F66" s="108" t="str">
        <f t="shared" si="203"/>
        <v/>
      </c>
      <c r="G66" s="108" t="str">
        <f t="shared" si="203"/>
        <v/>
      </c>
      <c r="H66" s="107" t="str">
        <f t="shared" ref="H66:AB66" si="204">IF(H32&gt;0,1,"")</f>
        <v/>
      </c>
      <c r="I66" s="108" t="str">
        <f t="shared" si="204"/>
        <v/>
      </c>
      <c r="J66" s="108" t="str">
        <f t="shared" si="204"/>
        <v/>
      </c>
      <c r="K66" s="107" t="str">
        <f t="shared" si="204"/>
        <v/>
      </c>
      <c r="L66" s="108" t="str">
        <f t="shared" si="204"/>
        <v/>
      </c>
      <c r="M66" s="108" t="str">
        <f t="shared" si="204"/>
        <v/>
      </c>
      <c r="N66" s="107" t="str">
        <f t="shared" si="204"/>
        <v/>
      </c>
      <c r="O66" s="108" t="str">
        <f t="shared" si="204"/>
        <v/>
      </c>
      <c r="P66" s="108" t="str">
        <f t="shared" si="204"/>
        <v/>
      </c>
      <c r="Q66" s="107" t="str">
        <f t="shared" si="204"/>
        <v/>
      </c>
      <c r="R66" s="108" t="str">
        <f t="shared" si="204"/>
        <v/>
      </c>
      <c r="S66" s="108" t="str">
        <f t="shared" si="204"/>
        <v/>
      </c>
      <c r="T66" s="107" t="str">
        <f t="shared" si="204"/>
        <v/>
      </c>
      <c r="U66" s="108" t="str">
        <f t="shared" si="204"/>
        <v/>
      </c>
      <c r="V66" s="108" t="str">
        <f t="shared" si="204"/>
        <v/>
      </c>
      <c r="W66" s="107" t="str">
        <f t="shared" si="204"/>
        <v/>
      </c>
      <c r="X66" s="108" t="str">
        <f t="shared" si="204"/>
        <v/>
      </c>
      <c r="Y66" s="108" t="str">
        <f t="shared" si="204"/>
        <v/>
      </c>
      <c r="Z66" s="107" t="str">
        <f t="shared" si="204"/>
        <v/>
      </c>
      <c r="AA66" s="108" t="str">
        <f t="shared" si="204"/>
        <v/>
      </c>
      <c r="AB66" s="108" t="str">
        <f t="shared" si="204"/>
        <v/>
      </c>
      <c r="AC66" s="107" t="str">
        <f t="shared" ref="AC66:AH66" si="205">IF(AC32&gt;=1,1,"")</f>
        <v/>
      </c>
      <c r="AD66" s="108" t="str">
        <f t="shared" si="205"/>
        <v/>
      </c>
      <c r="AE66" s="108" t="str">
        <f t="shared" si="205"/>
        <v/>
      </c>
      <c r="AF66" s="107" t="str">
        <f t="shared" si="205"/>
        <v/>
      </c>
      <c r="AG66" s="108" t="str">
        <f t="shared" si="205"/>
        <v/>
      </c>
      <c r="AH66" s="108" t="str">
        <f t="shared" si="205"/>
        <v/>
      </c>
      <c r="AI66" s="107" t="str">
        <f t="shared" ref="AI66:AN66" si="206">IF(AI32&gt;0,1,"")</f>
        <v/>
      </c>
      <c r="AJ66" s="108" t="str">
        <f t="shared" si="206"/>
        <v/>
      </c>
      <c r="AK66" s="108" t="str">
        <f t="shared" si="206"/>
        <v/>
      </c>
      <c r="AL66" s="107" t="str">
        <f t="shared" si="206"/>
        <v/>
      </c>
      <c r="AM66" s="108" t="str">
        <f t="shared" si="206"/>
        <v/>
      </c>
      <c r="AN66" s="108" t="str">
        <f t="shared" si="206"/>
        <v/>
      </c>
      <c r="AO66" s="107" t="str">
        <f t="shared" ref="AO66:AQ66" si="207">IF(AO32&gt;=1,1,"")</f>
        <v/>
      </c>
      <c r="AP66" s="108" t="str">
        <f t="shared" si="207"/>
        <v/>
      </c>
      <c r="AQ66" s="108" t="str">
        <f t="shared" si="207"/>
        <v/>
      </c>
      <c r="AR66" s="107" t="str">
        <f t="shared" ref="AR66:AZ66" si="208">IF(AR32&gt;0,1,"")</f>
        <v/>
      </c>
      <c r="AS66" s="108" t="str">
        <f t="shared" si="208"/>
        <v/>
      </c>
      <c r="AT66" s="108" t="str">
        <f t="shared" si="208"/>
        <v/>
      </c>
      <c r="AU66" s="107" t="str">
        <f t="shared" si="208"/>
        <v/>
      </c>
      <c r="AV66" s="108" t="str">
        <f t="shared" si="208"/>
        <v/>
      </c>
      <c r="AW66" s="108" t="str">
        <f t="shared" si="208"/>
        <v/>
      </c>
      <c r="AX66" s="107" t="str">
        <f t="shared" si="208"/>
        <v/>
      </c>
      <c r="AY66" s="108" t="str">
        <f t="shared" si="208"/>
        <v/>
      </c>
      <c r="AZ66" s="109" t="str">
        <f t="shared" si="208"/>
        <v/>
      </c>
    </row>
    <row r="68" spans="1:56" x14ac:dyDescent="0.25">
      <c r="B68" s="110" t="s">
        <v>101</v>
      </c>
      <c r="C68" s="110" t="s">
        <v>102</v>
      </c>
      <c r="D68" s="110" t="s">
        <v>103</v>
      </c>
      <c r="E68" s="110" t="s">
        <v>104</v>
      </c>
      <c r="F68" s="110" t="s">
        <v>105</v>
      </c>
      <c r="G68" s="110" t="s">
        <v>106</v>
      </c>
      <c r="H68" s="110" t="s">
        <v>107</v>
      </c>
      <c r="I68" s="110" t="s">
        <v>108</v>
      </c>
      <c r="J68" s="110" t="s">
        <v>109</v>
      </c>
      <c r="K68" s="110" t="s">
        <v>110</v>
      </c>
      <c r="L68" s="110" t="s">
        <v>111</v>
      </c>
      <c r="M68" s="110" t="s">
        <v>112</v>
      </c>
      <c r="N68" s="110" t="s">
        <v>113</v>
      </c>
      <c r="O68" s="110" t="s">
        <v>114</v>
      </c>
      <c r="P68" s="110" t="s">
        <v>115</v>
      </c>
      <c r="Q68" s="110" t="s">
        <v>116</v>
      </c>
      <c r="R68" s="110" t="s">
        <v>117</v>
      </c>
      <c r="X68">
        <v>1</v>
      </c>
      <c r="Y68">
        <v>2</v>
      </c>
      <c r="Z68">
        <v>3</v>
      </c>
      <c r="AA68">
        <v>4</v>
      </c>
      <c r="AB68">
        <v>5</v>
      </c>
      <c r="AC68">
        <v>6</v>
      </c>
      <c r="AD68">
        <v>7</v>
      </c>
      <c r="AE68">
        <v>8</v>
      </c>
      <c r="AF68">
        <v>9</v>
      </c>
      <c r="AG68">
        <v>10</v>
      </c>
      <c r="AH68">
        <v>11</v>
      </c>
      <c r="AI68">
        <v>12</v>
      </c>
      <c r="AJ68">
        <v>13</v>
      </c>
      <c r="AK68">
        <v>14</v>
      </c>
      <c r="AL68">
        <v>15</v>
      </c>
      <c r="AM68">
        <v>16</v>
      </c>
      <c r="AN68">
        <v>17</v>
      </c>
      <c r="AO68">
        <v>18</v>
      </c>
      <c r="AP68">
        <v>19</v>
      </c>
      <c r="AQ68">
        <v>20</v>
      </c>
      <c r="AR68">
        <v>21</v>
      </c>
      <c r="AS68">
        <v>22</v>
      </c>
      <c r="AT68">
        <v>23</v>
      </c>
      <c r="AU68">
        <v>24</v>
      </c>
      <c r="AV68">
        <v>25</v>
      </c>
      <c r="AW68">
        <v>26</v>
      </c>
      <c r="AX68">
        <v>27</v>
      </c>
      <c r="AY68">
        <v>28</v>
      </c>
      <c r="AZ68">
        <v>29</v>
      </c>
      <c r="BA68">
        <v>30</v>
      </c>
      <c r="BB68">
        <v>31</v>
      </c>
      <c r="BC68">
        <v>32</v>
      </c>
      <c r="BD68">
        <v>33</v>
      </c>
    </row>
    <row r="69" spans="1:56" x14ac:dyDescent="0.25">
      <c r="A69" t="str">
        <f>A37</f>
        <v>eleve1</v>
      </c>
      <c r="B69">
        <f>IF(SUM(B37:D37)&gt;=2,1,"")</f>
        <v>1</v>
      </c>
      <c r="C69">
        <f>IF(SUM(E37:G37)&gt;=2,1,"")</f>
        <v>1</v>
      </c>
      <c r="D69">
        <f>IF(SUM(H37:J37)&gt;=2,1,"")</f>
        <v>1</v>
      </c>
      <c r="E69">
        <f>IF(SUM(K37:M37)&gt;=2,1,"")</f>
        <v>1</v>
      </c>
      <c r="F69">
        <f>IF(SUM(N37:P37)&gt;=2,1,"")</f>
        <v>1</v>
      </c>
      <c r="G69">
        <f>IF(SUM(Q37:S37)&gt;=2,1,"")</f>
        <v>1</v>
      </c>
      <c r="H69">
        <f>IF(SUM(T37:V37)&gt;=2,1,"")</f>
        <v>1</v>
      </c>
      <c r="I69">
        <f>IF(SUM(W37:Y37)&gt;=2,1,"")</f>
        <v>1</v>
      </c>
      <c r="J69">
        <f>IF(SUM(Z37:AB37)&gt;=2,1,"")</f>
        <v>1</v>
      </c>
      <c r="K69">
        <f>IF(SUM(AC37:AE37)&gt;=2,1,"")</f>
        <v>1</v>
      </c>
      <c r="L69">
        <f>IF(SUM(AF37:AH37)&gt;=2,1,"")</f>
        <v>1</v>
      </c>
      <c r="M69">
        <f>IF(SUM(AI37:AK37)&gt;=2,1,"")</f>
        <v>1</v>
      </c>
      <c r="N69">
        <f>IF(SUM(AL37:AN37)&gt;=2,1,"")</f>
        <v>1</v>
      </c>
      <c r="O69">
        <f>IF(SUM(AO37:AQ37)&gt;=2,1,"")</f>
        <v>1</v>
      </c>
      <c r="P69">
        <f>IF(SUM(AR37:AT37)&gt;=2,1,"")</f>
        <v>1</v>
      </c>
      <c r="Q69" t="str">
        <f>IF(SUM(AU37:AW37)&gt;=2,1,"")</f>
        <v/>
      </c>
      <c r="R69" t="str">
        <f>IF(SUM(AX37:AZ37)&gt;=2,1,"")</f>
        <v/>
      </c>
      <c r="S69" s="111">
        <f>(SUM(B69:R69)/17)</f>
        <v>0.88235294117647056</v>
      </c>
      <c r="T69">
        <f>IF(S69&gt;0.75,4,IF(S69&gt;0.5,3,IF(S69&gt;0.25,2,IF(S69&gt;0,1,0))))</f>
        <v>4</v>
      </c>
    </row>
    <row r="70" spans="1:56" x14ac:dyDescent="0.25">
      <c r="A70" t="str">
        <f t="shared" ref="A70:A98" si="209">A38</f>
        <v>eleve2</v>
      </c>
      <c r="B70" t="str">
        <f t="shared" ref="B70:B98" si="210">IF(SUM(B38:D38)&gt;=2,1,"")</f>
        <v/>
      </c>
      <c r="C70">
        <f t="shared" ref="C70:C98" si="211">IF(SUM(E38:G38)&gt;=2,1,"")</f>
        <v>1</v>
      </c>
      <c r="D70">
        <f t="shared" ref="D70:D98" si="212">IF(SUM(H38:J38)&gt;=2,1,"")</f>
        <v>1</v>
      </c>
      <c r="E70">
        <f t="shared" ref="E70:E98" si="213">IF(SUM(K38:M38)&gt;=2,1,"")</f>
        <v>1</v>
      </c>
      <c r="F70" t="str">
        <f t="shared" ref="F70:F98" si="214">IF(SUM(N38:P38)&gt;=2,1,"")</f>
        <v/>
      </c>
      <c r="G70">
        <f t="shared" ref="G70:G98" si="215">IF(SUM(Q38:S38)&gt;=2,1,"")</f>
        <v>1</v>
      </c>
      <c r="H70" t="str">
        <f t="shared" ref="H70:H98" si="216">IF(SUM(T38:V38)&gt;=2,1,"")</f>
        <v/>
      </c>
      <c r="I70">
        <f t="shared" ref="I70:I98" si="217">IF(SUM(W38:Y38)&gt;=2,1,"")</f>
        <v>1</v>
      </c>
      <c r="J70">
        <f t="shared" ref="J70:J98" si="218">IF(SUM(Z38:AB38)&gt;=2,1,"")</f>
        <v>1</v>
      </c>
      <c r="K70">
        <f t="shared" ref="K70:K98" si="219">IF(SUM(AC38:AE38)&gt;=2,1,"")</f>
        <v>1</v>
      </c>
      <c r="L70" t="str">
        <f t="shared" ref="L70:L98" si="220">IF(SUM(AF38:AH38)&gt;=2,1,"")</f>
        <v/>
      </c>
      <c r="M70" t="str">
        <f t="shared" ref="M70:M98" si="221">IF(SUM(AI38:AK38)&gt;=2,1,"")</f>
        <v/>
      </c>
      <c r="N70">
        <f t="shared" ref="N70:N98" si="222">IF(SUM(AL38:AN38)&gt;=2,1,"")</f>
        <v>1</v>
      </c>
      <c r="O70">
        <f t="shared" ref="O70:O98" si="223">IF(SUM(AO38:AQ38)&gt;=2,1,"")</f>
        <v>1</v>
      </c>
      <c r="P70">
        <f t="shared" ref="P70:P98" si="224">IF(SUM(AR38:AT38)&gt;=2,1,"")</f>
        <v>1</v>
      </c>
      <c r="Q70" t="str">
        <f t="shared" ref="Q70:Q98" si="225">IF(SUM(AU38:AW38)&gt;=2,1,"")</f>
        <v/>
      </c>
      <c r="R70" t="str">
        <f t="shared" ref="R70:R98" si="226">IF(SUM(AX38:AZ38)&gt;=2,1,"")</f>
        <v/>
      </c>
      <c r="S70" s="111">
        <f t="shared" ref="S70:S98" si="227">(SUM(B70:R70)/17)</f>
        <v>0.58823529411764708</v>
      </c>
      <c r="T70">
        <f t="shared" ref="T70:T98" si="228">IF(S70&gt;0.75,4,IF(S70&gt;0.5,3,IF(S70&gt;0.25,2,IF(S70&gt;0,1,0))))</f>
        <v>3</v>
      </c>
    </row>
    <row r="71" spans="1:56" x14ac:dyDescent="0.25">
      <c r="A71" t="str">
        <f t="shared" si="209"/>
        <v>eleve3</v>
      </c>
      <c r="B71">
        <f t="shared" si="210"/>
        <v>1</v>
      </c>
      <c r="C71">
        <f t="shared" si="211"/>
        <v>1</v>
      </c>
      <c r="D71">
        <f t="shared" si="212"/>
        <v>1</v>
      </c>
      <c r="E71">
        <f t="shared" si="213"/>
        <v>1</v>
      </c>
      <c r="F71" t="str">
        <f t="shared" si="214"/>
        <v/>
      </c>
      <c r="G71">
        <f t="shared" si="215"/>
        <v>1</v>
      </c>
      <c r="H71" t="str">
        <f t="shared" si="216"/>
        <v/>
      </c>
      <c r="I71">
        <f t="shared" si="217"/>
        <v>1</v>
      </c>
      <c r="J71">
        <f t="shared" si="218"/>
        <v>1</v>
      </c>
      <c r="K71">
        <f t="shared" si="219"/>
        <v>1</v>
      </c>
      <c r="L71">
        <f t="shared" si="220"/>
        <v>1</v>
      </c>
      <c r="M71" t="str">
        <f t="shared" si="221"/>
        <v/>
      </c>
      <c r="N71">
        <f t="shared" si="222"/>
        <v>1</v>
      </c>
      <c r="O71">
        <f t="shared" si="223"/>
        <v>1</v>
      </c>
      <c r="P71">
        <f t="shared" si="224"/>
        <v>1</v>
      </c>
      <c r="Q71" t="str">
        <f t="shared" si="225"/>
        <v/>
      </c>
      <c r="R71" t="str">
        <f t="shared" si="226"/>
        <v/>
      </c>
      <c r="S71" s="111">
        <f t="shared" si="227"/>
        <v>0.70588235294117652</v>
      </c>
      <c r="T71">
        <f t="shared" si="228"/>
        <v>3</v>
      </c>
      <c r="W71" s="112" t="s">
        <v>90</v>
      </c>
      <c r="X71">
        <f t="array" ref="X71:X87">TRANSPOSE(B100:R100)</f>
        <v>5</v>
      </c>
      <c r="Y71">
        <f>X71/ACCUEIL!$C$39</f>
        <v>0.83333333333333337</v>
      </c>
    </row>
    <row r="72" spans="1:56" ht="33.75" x14ac:dyDescent="0.25">
      <c r="A72" t="str">
        <f t="shared" si="209"/>
        <v>eleve4</v>
      </c>
      <c r="B72">
        <f t="shared" si="210"/>
        <v>1</v>
      </c>
      <c r="C72">
        <f t="shared" si="211"/>
        <v>1</v>
      </c>
      <c r="D72">
        <f t="shared" si="212"/>
        <v>1</v>
      </c>
      <c r="E72" t="str">
        <f t="shared" si="213"/>
        <v/>
      </c>
      <c r="F72" t="str">
        <f t="shared" si="214"/>
        <v/>
      </c>
      <c r="G72" t="str">
        <f t="shared" si="215"/>
        <v/>
      </c>
      <c r="H72" t="str">
        <f t="shared" si="216"/>
        <v/>
      </c>
      <c r="I72">
        <f t="shared" si="217"/>
        <v>1</v>
      </c>
      <c r="J72">
        <f t="shared" si="218"/>
        <v>1</v>
      </c>
      <c r="K72">
        <f t="shared" si="219"/>
        <v>1</v>
      </c>
      <c r="L72" t="str">
        <f t="shared" si="220"/>
        <v/>
      </c>
      <c r="M72" t="str">
        <f t="shared" si="221"/>
        <v/>
      </c>
      <c r="N72">
        <f t="shared" si="222"/>
        <v>1</v>
      </c>
      <c r="O72" t="str">
        <f t="shared" si="223"/>
        <v/>
      </c>
      <c r="P72">
        <f t="shared" si="224"/>
        <v>1</v>
      </c>
      <c r="Q72" t="str">
        <f t="shared" si="225"/>
        <v/>
      </c>
      <c r="R72" t="str">
        <f t="shared" si="226"/>
        <v/>
      </c>
      <c r="S72" s="111">
        <f t="shared" si="227"/>
        <v>0.47058823529411764</v>
      </c>
      <c r="T72">
        <f t="shared" si="228"/>
        <v>2</v>
      </c>
      <c r="W72" s="112" t="s">
        <v>9</v>
      </c>
      <c r="X72">
        <v>6</v>
      </c>
      <c r="Y72">
        <f>X72/ACCUEIL!$C$39</f>
        <v>1</v>
      </c>
    </row>
    <row r="73" spans="1:56" x14ac:dyDescent="0.25">
      <c r="A73" t="str">
        <f t="shared" si="209"/>
        <v>eleve5</v>
      </c>
      <c r="B73">
        <f t="shared" si="210"/>
        <v>1</v>
      </c>
      <c r="C73">
        <f t="shared" si="211"/>
        <v>1</v>
      </c>
      <c r="D73">
        <f t="shared" si="212"/>
        <v>1</v>
      </c>
      <c r="E73">
        <f t="shared" si="213"/>
        <v>1</v>
      </c>
      <c r="F73" t="str">
        <f t="shared" si="214"/>
        <v/>
      </c>
      <c r="G73">
        <f t="shared" si="215"/>
        <v>1</v>
      </c>
      <c r="H73" t="str">
        <f t="shared" si="216"/>
        <v/>
      </c>
      <c r="I73">
        <f t="shared" si="217"/>
        <v>1</v>
      </c>
      <c r="J73">
        <f t="shared" si="218"/>
        <v>1</v>
      </c>
      <c r="K73">
        <f t="shared" si="219"/>
        <v>1</v>
      </c>
      <c r="L73">
        <f t="shared" si="220"/>
        <v>1</v>
      </c>
      <c r="M73">
        <f t="shared" si="221"/>
        <v>1</v>
      </c>
      <c r="N73">
        <f t="shared" si="222"/>
        <v>1</v>
      </c>
      <c r="O73">
        <f t="shared" si="223"/>
        <v>1</v>
      </c>
      <c r="P73">
        <f t="shared" si="224"/>
        <v>1</v>
      </c>
      <c r="Q73" t="str">
        <f t="shared" si="225"/>
        <v/>
      </c>
      <c r="R73" t="str">
        <f t="shared" si="226"/>
        <v/>
      </c>
      <c r="S73" s="111">
        <f t="shared" si="227"/>
        <v>0.76470588235294112</v>
      </c>
      <c r="T73">
        <f t="shared" si="228"/>
        <v>4</v>
      </c>
      <c r="W73" s="112" t="s">
        <v>10</v>
      </c>
      <c r="X73">
        <v>6</v>
      </c>
      <c r="Y73">
        <f>X73/ACCUEIL!$C$39</f>
        <v>1</v>
      </c>
    </row>
    <row r="74" spans="1:56" x14ac:dyDescent="0.25">
      <c r="A74" t="str">
        <f t="shared" si="209"/>
        <v>eleve6</v>
      </c>
      <c r="B74">
        <f t="shared" si="210"/>
        <v>1</v>
      </c>
      <c r="C74">
        <f t="shared" si="211"/>
        <v>1</v>
      </c>
      <c r="D74">
        <f t="shared" si="212"/>
        <v>1</v>
      </c>
      <c r="E74">
        <f t="shared" si="213"/>
        <v>1</v>
      </c>
      <c r="F74">
        <f t="shared" si="214"/>
        <v>1</v>
      </c>
      <c r="G74">
        <f t="shared" si="215"/>
        <v>1</v>
      </c>
      <c r="H74">
        <f t="shared" si="216"/>
        <v>1</v>
      </c>
      <c r="I74">
        <f t="shared" si="217"/>
        <v>1</v>
      </c>
      <c r="J74">
        <f t="shared" si="218"/>
        <v>1</v>
      </c>
      <c r="K74">
        <f t="shared" si="219"/>
        <v>1</v>
      </c>
      <c r="L74">
        <f t="shared" si="220"/>
        <v>1</v>
      </c>
      <c r="M74">
        <f t="shared" si="221"/>
        <v>1</v>
      </c>
      <c r="N74">
        <f t="shared" si="222"/>
        <v>1</v>
      </c>
      <c r="O74">
        <f t="shared" si="223"/>
        <v>1</v>
      </c>
      <c r="P74">
        <f t="shared" si="224"/>
        <v>1</v>
      </c>
      <c r="Q74" t="str">
        <f t="shared" si="225"/>
        <v/>
      </c>
      <c r="R74" t="str">
        <f t="shared" si="226"/>
        <v/>
      </c>
      <c r="S74" s="111">
        <f t="shared" si="227"/>
        <v>0.88235294117647056</v>
      </c>
      <c r="T74">
        <f t="shared" si="228"/>
        <v>4</v>
      </c>
      <c r="W74" s="112" t="s">
        <v>11</v>
      </c>
      <c r="X74">
        <v>5</v>
      </c>
      <c r="Y74">
        <f>X74/ACCUEIL!$C$39</f>
        <v>0.83333333333333337</v>
      </c>
    </row>
    <row r="75" spans="1:56" x14ac:dyDescent="0.25">
      <c r="A75" t="str">
        <f t="shared" si="209"/>
        <v/>
      </c>
      <c r="B75" t="str">
        <f t="shared" si="210"/>
        <v/>
      </c>
      <c r="C75" t="str">
        <f t="shared" si="211"/>
        <v/>
      </c>
      <c r="D75" t="str">
        <f t="shared" si="212"/>
        <v/>
      </c>
      <c r="E75" t="str">
        <f t="shared" si="213"/>
        <v/>
      </c>
      <c r="F75" t="str">
        <f t="shared" si="214"/>
        <v/>
      </c>
      <c r="G75" t="str">
        <f t="shared" si="215"/>
        <v/>
      </c>
      <c r="H75" t="str">
        <f t="shared" si="216"/>
        <v/>
      </c>
      <c r="I75" t="str">
        <f t="shared" si="217"/>
        <v/>
      </c>
      <c r="J75" t="str">
        <f t="shared" si="218"/>
        <v/>
      </c>
      <c r="K75" t="str">
        <f t="shared" si="219"/>
        <v/>
      </c>
      <c r="L75" t="str">
        <f t="shared" si="220"/>
        <v/>
      </c>
      <c r="M75" t="str">
        <f t="shared" si="221"/>
        <v/>
      </c>
      <c r="N75" t="str">
        <f t="shared" si="222"/>
        <v/>
      </c>
      <c r="O75" t="str">
        <f t="shared" si="223"/>
        <v/>
      </c>
      <c r="P75" t="str">
        <f t="shared" si="224"/>
        <v/>
      </c>
      <c r="Q75" t="str">
        <f t="shared" si="225"/>
        <v/>
      </c>
      <c r="R75" t="str">
        <f t="shared" si="226"/>
        <v/>
      </c>
      <c r="S75" s="111">
        <f t="shared" si="227"/>
        <v>0</v>
      </c>
      <c r="T75">
        <f t="shared" si="228"/>
        <v>0</v>
      </c>
      <c r="W75" s="112" t="s">
        <v>12</v>
      </c>
      <c r="X75">
        <v>2</v>
      </c>
      <c r="Y75">
        <f>X75/ACCUEIL!$C$39</f>
        <v>0.33333333333333331</v>
      </c>
    </row>
    <row r="76" spans="1:56" x14ac:dyDescent="0.25">
      <c r="A76" t="str">
        <f t="shared" si="209"/>
        <v/>
      </c>
      <c r="B76" t="str">
        <f t="shared" si="210"/>
        <v/>
      </c>
      <c r="C76" t="str">
        <f t="shared" si="211"/>
        <v/>
      </c>
      <c r="D76" t="str">
        <f t="shared" si="212"/>
        <v/>
      </c>
      <c r="E76" t="str">
        <f t="shared" si="213"/>
        <v/>
      </c>
      <c r="F76" t="str">
        <f t="shared" si="214"/>
        <v/>
      </c>
      <c r="G76" t="str">
        <f t="shared" si="215"/>
        <v/>
      </c>
      <c r="H76" t="str">
        <f t="shared" si="216"/>
        <v/>
      </c>
      <c r="I76" t="str">
        <f t="shared" si="217"/>
        <v/>
      </c>
      <c r="J76" t="str">
        <f t="shared" si="218"/>
        <v/>
      </c>
      <c r="K76" t="str">
        <f t="shared" si="219"/>
        <v/>
      </c>
      <c r="L76" t="str">
        <f t="shared" si="220"/>
        <v/>
      </c>
      <c r="M76" t="str">
        <f t="shared" si="221"/>
        <v/>
      </c>
      <c r="N76" t="str">
        <f t="shared" si="222"/>
        <v/>
      </c>
      <c r="O76" t="str">
        <f t="shared" si="223"/>
        <v/>
      </c>
      <c r="P76" t="str">
        <f t="shared" si="224"/>
        <v/>
      </c>
      <c r="Q76" t="str">
        <f t="shared" si="225"/>
        <v/>
      </c>
      <c r="R76" t="str">
        <f t="shared" si="226"/>
        <v/>
      </c>
      <c r="S76" s="111">
        <f t="shared" si="227"/>
        <v>0</v>
      </c>
      <c r="T76">
        <f t="shared" si="228"/>
        <v>0</v>
      </c>
      <c r="W76" s="112" t="s">
        <v>13</v>
      </c>
      <c r="X76">
        <v>5</v>
      </c>
      <c r="Y76">
        <f>X76/ACCUEIL!$C$39</f>
        <v>0.83333333333333337</v>
      </c>
    </row>
    <row r="77" spans="1:56" x14ac:dyDescent="0.25">
      <c r="A77" t="str">
        <f t="shared" si="209"/>
        <v/>
      </c>
      <c r="B77" t="str">
        <f t="shared" si="210"/>
        <v/>
      </c>
      <c r="C77" t="str">
        <f t="shared" si="211"/>
        <v/>
      </c>
      <c r="D77" t="str">
        <f t="shared" si="212"/>
        <v/>
      </c>
      <c r="E77" t="str">
        <f t="shared" si="213"/>
        <v/>
      </c>
      <c r="F77" t="str">
        <f t="shared" si="214"/>
        <v/>
      </c>
      <c r="G77" t="str">
        <f t="shared" si="215"/>
        <v/>
      </c>
      <c r="H77" t="str">
        <f t="shared" si="216"/>
        <v/>
      </c>
      <c r="I77" t="str">
        <f t="shared" si="217"/>
        <v/>
      </c>
      <c r="J77" t="str">
        <f t="shared" si="218"/>
        <v/>
      </c>
      <c r="K77" t="str">
        <f t="shared" si="219"/>
        <v/>
      </c>
      <c r="L77" t="str">
        <f t="shared" si="220"/>
        <v/>
      </c>
      <c r="M77" t="str">
        <f t="shared" si="221"/>
        <v/>
      </c>
      <c r="N77" t="str">
        <f t="shared" si="222"/>
        <v/>
      </c>
      <c r="O77" t="str">
        <f t="shared" si="223"/>
        <v/>
      </c>
      <c r="P77" t="str">
        <f t="shared" si="224"/>
        <v/>
      </c>
      <c r="Q77" t="str">
        <f t="shared" si="225"/>
        <v/>
      </c>
      <c r="R77" t="str">
        <f t="shared" si="226"/>
        <v/>
      </c>
      <c r="S77" s="111">
        <f t="shared" si="227"/>
        <v>0</v>
      </c>
      <c r="T77">
        <f t="shared" si="228"/>
        <v>0</v>
      </c>
      <c r="W77" s="112" t="s">
        <v>14</v>
      </c>
      <c r="X77">
        <v>2</v>
      </c>
      <c r="Y77">
        <f>X77/ACCUEIL!$C$39</f>
        <v>0.33333333333333331</v>
      </c>
    </row>
    <row r="78" spans="1:56" x14ac:dyDescent="0.25">
      <c r="A78" t="str">
        <f t="shared" si="209"/>
        <v/>
      </c>
      <c r="B78" t="str">
        <f t="shared" si="210"/>
        <v/>
      </c>
      <c r="C78" t="str">
        <f t="shared" si="211"/>
        <v/>
      </c>
      <c r="D78" t="str">
        <f t="shared" si="212"/>
        <v/>
      </c>
      <c r="E78" t="str">
        <f t="shared" si="213"/>
        <v/>
      </c>
      <c r="F78" t="str">
        <f t="shared" si="214"/>
        <v/>
      </c>
      <c r="G78" t="str">
        <f t="shared" si="215"/>
        <v/>
      </c>
      <c r="H78" t="str">
        <f t="shared" si="216"/>
        <v/>
      </c>
      <c r="I78" t="str">
        <f t="shared" si="217"/>
        <v/>
      </c>
      <c r="J78" t="str">
        <f t="shared" si="218"/>
        <v/>
      </c>
      <c r="K78" t="str">
        <f t="shared" si="219"/>
        <v/>
      </c>
      <c r="L78" t="str">
        <f t="shared" si="220"/>
        <v/>
      </c>
      <c r="M78" t="str">
        <f t="shared" si="221"/>
        <v/>
      </c>
      <c r="N78" t="str">
        <f t="shared" si="222"/>
        <v/>
      </c>
      <c r="O78" t="str">
        <f t="shared" si="223"/>
        <v/>
      </c>
      <c r="P78" t="str">
        <f t="shared" si="224"/>
        <v/>
      </c>
      <c r="Q78" t="str">
        <f t="shared" si="225"/>
        <v/>
      </c>
      <c r="R78" t="str">
        <f t="shared" si="226"/>
        <v/>
      </c>
      <c r="S78" s="111">
        <f t="shared" si="227"/>
        <v>0</v>
      </c>
      <c r="T78">
        <f t="shared" si="228"/>
        <v>0</v>
      </c>
      <c r="W78" s="112" t="s">
        <v>15</v>
      </c>
      <c r="X78">
        <v>6</v>
      </c>
      <c r="Y78">
        <f>X78/ACCUEIL!$C$39</f>
        <v>1</v>
      </c>
    </row>
    <row r="79" spans="1:56" ht="22.5" x14ac:dyDescent="0.25">
      <c r="A79" t="str">
        <f t="shared" si="209"/>
        <v/>
      </c>
      <c r="B79" t="str">
        <f t="shared" si="210"/>
        <v/>
      </c>
      <c r="C79" t="str">
        <f t="shared" si="211"/>
        <v/>
      </c>
      <c r="D79" t="str">
        <f t="shared" si="212"/>
        <v/>
      </c>
      <c r="E79" t="str">
        <f t="shared" si="213"/>
        <v/>
      </c>
      <c r="F79" t="str">
        <f t="shared" si="214"/>
        <v/>
      </c>
      <c r="G79" t="str">
        <f t="shared" si="215"/>
        <v/>
      </c>
      <c r="H79" t="str">
        <f t="shared" si="216"/>
        <v/>
      </c>
      <c r="I79" t="str">
        <f t="shared" si="217"/>
        <v/>
      </c>
      <c r="J79" t="str">
        <f t="shared" si="218"/>
        <v/>
      </c>
      <c r="K79" t="str">
        <f t="shared" si="219"/>
        <v/>
      </c>
      <c r="L79" t="str">
        <f t="shared" si="220"/>
        <v/>
      </c>
      <c r="M79" t="str">
        <f t="shared" si="221"/>
        <v/>
      </c>
      <c r="N79" t="str">
        <f t="shared" si="222"/>
        <v/>
      </c>
      <c r="O79" t="str">
        <f t="shared" si="223"/>
        <v/>
      </c>
      <c r="P79" t="str">
        <f t="shared" si="224"/>
        <v/>
      </c>
      <c r="Q79" t="str">
        <f t="shared" si="225"/>
        <v/>
      </c>
      <c r="R79" t="str">
        <f t="shared" si="226"/>
        <v/>
      </c>
      <c r="S79" s="111">
        <f t="shared" si="227"/>
        <v>0</v>
      </c>
      <c r="T79">
        <f t="shared" si="228"/>
        <v>0</v>
      </c>
      <c r="W79" s="112" t="s">
        <v>16</v>
      </c>
      <c r="X79">
        <v>6</v>
      </c>
      <c r="Y79">
        <f>X79/ACCUEIL!$C$39</f>
        <v>1</v>
      </c>
    </row>
    <row r="80" spans="1:56" x14ac:dyDescent="0.25">
      <c r="A80" t="str">
        <f t="shared" si="209"/>
        <v/>
      </c>
      <c r="B80" t="str">
        <f t="shared" si="210"/>
        <v/>
      </c>
      <c r="C80" t="str">
        <f t="shared" si="211"/>
        <v/>
      </c>
      <c r="D80" t="str">
        <f t="shared" si="212"/>
        <v/>
      </c>
      <c r="E80" t="str">
        <f t="shared" si="213"/>
        <v/>
      </c>
      <c r="F80" t="str">
        <f t="shared" si="214"/>
        <v/>
      </c>
      <c r="G80" t="str">
        <f t="shared" si="215"/>
        <v/>
      </c>
      <c r="H80" t="str">
        <f t="shared" si="216"/>
        <v/>
      </c>
      <c r="I80" t="str">
        <f t="shared" si="217"/>
        <v/>
      </c>
      <c r="J80" t="str">
        <f t="shared" si="218"/>
        <v/>
      </c>
      <c r="K80" t="str">
        <f t="shared" si="219"/>
        <v/>
      </c>
      <c r="L80" t="str">
        <f t="shared" si="220"/>
        <v/>
      </c>
      <c r="M80" t="str">
        <f t="shared" si="221"/>
        <v/>
      </c>
      <c r="N80" t="str">
        <f t="shared" si="222"/>
        <v/>
      </c>
      <c r="O80" t="str">
        <f t="shared" si="223"/>
        <v/>
      </c>
      <c r="P80" t="str">
        <f t="shared" si="224"/>
        <v/>
      </c>
      <c r="Q80" t="str">
        <f t="shared" si="225"/>
        <v/>
      </c>
      <c r="R80" t="str">
        <f t="shared" si="226"/>
        <v/>
      </c>
      <c r="S80" s="111">
        <f t="shared" si="227"/>
        <v>0</v>
      </c>
      <c r="T80">
        <f t="shared" si="228"/>
        <v>0</v>
      </c>
      <c r="W80" s="112" t="s">
        <v>17</v>
      </c>
      <c r="X80">
        <v>6</v>
      </c>
      <c r="Y80">
        <f>X80/ACCUEIL!$C$39</f>
        <v>1</v>
      </c>
    </row>
    <row r="81" spans="1:55" ht="22.5" x14ac:dyDescent="0.25">
      <c r="A81" t="str">
        <f t="shared" si="209"/>
        <v/>
      </c>
      <c r="B81" t="str">
        <f t="shared" si="210"/>
        <v/>
      </c>
      <c r="C81" t="str">
        <f t="shared" si="211"/>
        <v/>
      </c>
      <c r="D81" t="str">
        <f t="shared" si="212"/>
        <v/>
      </c>
      <c r="E81" t="str">
        <f t="shared" si="213"/>
        <v/>
      </c>
      <c r="F81" t="str">
        <f t="shared" si="214"/>
        <v/>
      </c>
      <c r="G81" t="str">
        <f t="shared" si="215"/>
        <v/>
      </c>
      <c r="H81" t="str">
        <f t="shared" si="216"/>
        <v/>
      </c>
      <c r="I81" t="str">
        <f t="shared" si="217"/>
        <v/>
      </c>
      <c r="J81" t="str">
        <f t="shared" si="218"/>
        <v/>
      </c>
      <c r="K81" t="str">
        <f t="shared" si="219"/>
        <v/>
      </c>
      <c r="L81" t="str">
        <f t="shared" si="220"/>
        <v/>
      </c>
      <c r="M81" t="str">
        <f t="shared" si="221"/>
        <v/>
      </c>
      <c r="N81" t="str">
        <f t="shared" si="222"/>
        <v/>
      </c>
      <c r="O81" t="str">
        <f t="shared" si="223"/>
        <v/>
      </c>
      <c r="P81" t="str">
        <f t="shared" si="224"/>
        <v/>
      </c>
      <c r="Q81" t="str">
        <f t="shared" si="225"/>
        <v/>
      </c>
      <c r="R81" t="str">
        <f t="shared" si="226"/>
        <v/>
      </c>
      <c r="S81" s="111">
        <f t="shared" si="227"/>
        <v>0</v>
      </c>
      <c r="T81">
        <f t="shared" si="228"/>
        <v>0</v>
      </c>
      <c r="W81" s="112" t="s">
        <v>0</v>
      </c>
      <c r="X81">
        <v>4</v>
      </c>
      <c r="Y81">
        <f>X81/ACCUEIL!$C$39</f>
        <v>0.66666666666666663</v>
      </c>
    </row>
    <row r="82" spans="1:55" ht="22.5" x14ac:dyDescent="0.25">
      <c r="A82" t="str">
        <f t="shared" si="209"/>
        <v/>
      </c>
      <c r="B82" t="str">
        <f t="shared" si="210"/>
        <v/>
      </c>
      <c r="C82" t="str">
        <f t="shared" si="211"/>
        <v/>
      </c>
      <c r="D82" t="str">
        <f t="shared" si="212"/>
        <v/>
      </c>
      <c r="E82" t="str">
        <f t="shared" si="213"/>
        <v/>
      </c>
      <c r="F82" t="str">
        <f t="shared" si="214"/>
        <v/>
      </c>
      <c r="G82" t="str">
        <f t="shared" si="215"/>
        <v/>
      </c>
      <c r="H82" t="str">
        <f t="shared" si="216"/>
        <v/>
      </c>
      <c r="I82" t="str">
        <f t="shared" si="217"/>
        <v/>
      </c>
      <c r="J82" t="str">
        <f t="shared" si="218"/>
        <v/>
      </c>
      <c r="K82" t="str">
        <f t="shared" si="219"/>
        <v/>
      </c>
      <c r="L82" t="str">
        <f t="shared" si="220"/>
        <v/>
      </c>
      <c r="M82" t="str">
        <f t="shared" si="221"/>
        <v/>
      </c>
      <c r="N82" t="str">
        <f t="shared" si="222"/>
        <v/>
      </c>
      <c r="O82" t="str">
        <f t="shared" si="223"/>
        <v/>
      </c>
      <c r="P82" t="str">
        <f t="shared" si="224"/>
        <v/>
      </c>
      <c r="Q82" t="str">
        <f t="shared" si="225"/>
        <v/>
      </c>
      <c r="R82" t="str">
        <f t="shared" si="226"/>
        <v/>
      </c>
      <c r="S82" s="111">
        <f t="shared" si="227"/>
        <v>0</v>
      </c>
      <c r="T82">
        <f t="shared" si="228"/>
        <v>0</v>
      </c>
      <c r="W82" s="112" t="s">
        <v>1</v>
      </c>
      <c r="X82">
        <v>3</v>
      </c>
      <c r="Y82">
        <f>X82/ACCUEIL!$C$39</f>
        <v>0.5</v>
      </c>
    </row>
    <row r="83" spans="1:55" x14ac:dyDescent="0.25">
      <c r="A83" t="str">
        <f t="shared" si="209"/>
        <v/>
      </c>
      <c r="B83" t="str">
        <f t="shared" si="210"/>
        <v/>
      </c>
      <c r="C83" t="str">
        <f t="shared" si="211"/>
        <v/>
      </c>
      <c r="D83" t="str">
        <f t="shared" si="212"/>
        <v/>
      </c>
      <c r="E83" t="str">
        <f t="shared" si="213"/>
        <v/>
      </c>
      <c r="F83" t="str">
        <f t="shared" si="214"/>
        <v/>
      </c>
      <c r="G83" t="str">
        <f t="shared" si="215"/>
        <v/>
      </c>
      <c r="H83" t="str">
        <f t="shared" si="216"/>
        <v/>
      </c>
      <c r="I83" t="str">
        <f t="shared" si="217"/>
        <v/>
      </c>
      <c r="J83" t="str">
        <f t="shared" si="218"/>
        <v/>
      </c>
      <c r="K83" t="str">
        <f t="shared" si="219"/>
        <v/>
      </c>
      <c r="L83" t="str">
        <f t="shared" si="220"/>
        <v/>
      </c>
      <c r="M83" t="str">
        <f t="shared" si="221"/>
        <v/>
      </c>
      <c r="N83" t="str">
        <f t="shared" si="222"/>
        <v/>
      </c>
      <c r="O83" t="str">
        <f t="shared" si="223"/>
        <v/>
      </c>
      <c r="P83" t="str">
        <f t="shared" si="224"/>
        <v/>
      </c>
      <c r="Q83" t="str">
        <f t="shared" si="225"/>
        <v/>
      </c>
      <c r="R83" t="str">
        <f t="shared" si="226"/>
        <v/>
      </c>
      <c r="S83" s="111">
        <f t="shared" si="227"/>
        <v>0</v>
      </c>
      <c r="T83">
        <f t="shared" si="228"/>
        <v>0</v>
      </c>
      <c r="W83" s="112" t="s">
        <v>2</v>
      </c>
      <c r="X83">
        <v>6</v>
      </c>
      <c r="Y83">
        <f>X83/ACCUEIL!$C$39</f>
        <v>1</v>
      </c>
    </row>
    <row r="84" spans="1:55" ht="22.5" x14ac:dyDescent="0.25">
      <c r="A84" t="str">
        <f t="shared" si="209"/>
        <v/>
      </c>
      <c r="B84" t="str">
        <f t="shared" si="210"/>
        <v/>
      </c>
      <c r="C84" t="str">
        <f t="shared" si="211"/>
        <v/>
      </c>
      <c r="D84" t="str">
        <f t="shared" si="212"/>
        <v/>
      </c>
      <c r="E84" t="str">
        <f t="shared" si="213"/>
        <v/>
      </c>
      <c r="F84" t="str">
        <f t="shared" si="214"/>
        <v/>
      </c>
      <c r="G84" t="str">
        <f t="shared" si="215"/>
        <v/>
      </c>
      <c r="H84" t="str">
        <f t="shared" si="216"/>
        <v/>
      </c>
      <c r="I84" t="str">
        <f t="shared" si="217"/>
        <v/>
      </c>
      <c r="J84" t="str">
        <f t="shared" si="218"/>
        <v/>
      </c>
      <c r="K84" t="str">
        <f t="shared" si="219"/>
        <v/>
      </c>
      <c r="L84" t="str">
        <f t="shared" si="220"/>
        <v/>
      </c>
      <c r="M84" t="str">
        <f t="shared" si="221"/>
        <v/>
      </c>
      <c r="N84" t="str">
        <f t="shared" si="222"/>
        <v/>
      </c>
      <c r="O84" t="str">
        <f t="shared" si="223"/>
        <v/>
      </c>
      <c r="P84" t="str">
        <f t="shared" si="224"/>
        <v/>
      </c>
      <c r="Q84" t="str">
        <f t="shared" si="225"/>
        <v/>
      </c>
      <c r="R84" t="str">
        <f t="shared" si="226"/>
        <v/>
      </c>
      <c r="S84" s="111">
        <f t="shared" si="227"/>
        <v>0</v>
      </c>
      <c r="T84">
        <f t="shared" si="228"/>
        <v>0</v>
      </c>
      <c r="W84" s="112" t="s">
        <v>3</v>
      </c>
      <c r="X84">
        <v>5</v>
      </c>
      <c r="Y84">
        <f>X84/ACCUEIL!$C$39</f>
        <v>0.83333333333333337</v>
      </c>
    </row>
    <row r="85" spans="1:55" x14ac:dyDescent="0.25">
      <c r="A85" t="str">
        <f t="shared" si="209"/>
        <v/>
      </c>
      <c r="B85" t="str">
        <f t="shared" si="210"/>
        <v/>
      </c>
      <c r="C85" t="str">
        <f t="shared" si="211"/>
        <v/>
      </c>
      <c r="D85" t="str">
        <f t="shared" si="212"/>
        <v/>
      </c>
      <c r="E85" t="str">
        <f t="shared" si="213"/>
        <v/>
      </c>
      <c r="F85" t="str">
        <f t="shared" si="214"/>
        <v/>
      </c>
      <c r="G85" t="str">
        <f t="shared" si="215"/>
        <v/>
      </c>
      <c r="H85" t="str">
        <f t="shared" si="216"/>
        <v/>
      </c>
      <c r="I85" t="str">
        <f t="shared" si="217"/>
        <v/>
      </c>
      <c r="J85" t="str">
        <f t="shared" si="218"/>
        <v/>
      </c>
      <c r="K85" t="str">
        <f t="shared" si="219"/>
        <v/>
      </c>
      <c r="L85" t="str">
        <f t="shared" si="220"/>
        <v/>
      </c>
      <c r="M85" t="str">
        <f t="shared" si="221"/>
        <v/>
      </c>
      <c r="N85" t="str">
        <f t="shared" si="222"/>
        <v/>
      </c>
      <c r="O85" t="str">
        <f t="shared" si="223"/>
        <v/>
      </c>
      <c r="P85" t="str">
        <f t="shared" si="224"/>
        <v/>
      </c>
      <c r="Q85" t="str">
        <f t="shared" si="225"/>
        <v/>
      </c>
      <c r="R85" t="str">
        <f t="shared" si="226"/>
        <v/>
      </c>
      <c r="S85" s="111">
        <f t="shared" si="227"/>
        <v>0</v>
      </c>
      <c r="T85">
        <f t="shared" si="228"/>
        <v>0</v>
      </c>
      <c r="W85" s="112" t="s">
        <v>4</v>
      </c>
      <c r="X85">
        <v>6</v>
      </c>
      <c r="Y85">
        <f>X85/ACCUEIL!$C$39</f>
        <v>1</v>
      </c>
    </row>
    <row r="86" spans="1:55" x14ac:dyDescent="0.25">
      <c r="A86" t="str">
        <f t="shared" si="209"/>
        <v/>
      </c>
      <c r="B86" t="str">
        <f t="shared" si="210"/>
        <v/>
      </c>
      <c r="C86" t="str">
        <f t="shared" si="211"/>
        <v/>
      </c>
      <c r="D86" t="str">
        <f t="shared" si="212"/>
        <v/>
      </c>
      <c r="E86" t="str">
        <f t="shared" si="213"/>
        <v/>
      </c>
      <c r="F86" t="str">
        <f t="shared" si="214"/>
        <v/>
      </c>
      <c r="G86" t="str">
        <f t="shared" si="215"/>
        <v/>
      </c>
      <c r="H86" t="str">
        <f t="shared" si="216"/>
        <v/>
      </c>
      <c r="I86" t="str">
        <f t="shared" si="217"/>
        <v/>
      </c>
      <c r="J86" t="str">
        <f t="shared" si="218"/>
        <v/>
      </c>
      <c r="K86" t="str">
        <f t="shared" si="219"/>
        <v/>
      </c>
      <c r="L86" t="str">
        <f t="shared" si="220"/>
        <v/>
      </c>
      <c r="M86" t="str">
        <f t="shared" si="221"/>
        <v/>
      </c>
      <c r="N86" t="str">
        <f t="shared" si="222"/>
        <v/>
      </c>
      <c r="O86" t="str">
        <f t="shared" si="223"/>
        <v/>
      </c>
      <c r="P86" t="str">
        <f t="shared" si="224"/>
        <v/>
      </c>
      <c r="Q86" t="str">
        <f t="shared" si="225"/>
        <v/>
      </c>
      <c r="R86" t="str">
        <f t="shared" si="226"/>
        <v/>
      </c>
      <c r="S86" s="111">
        <f t="shared" si="227"/>
        <v>0</v>
      </c>
      <c r="T86">
        <f t="shared" si="228"/>
        <v>0</v>
      </c>
      <c r="W86" s="112" t="s">
        <v>5</v>
      </c>
      <c r="X86">
        <v>0</v>
      </c>
      <c r="Y86">
        <f>X86/ACCUEIL!$C$39</f>
        <v>0</v>
      </c>
    </row>
    <row r="87" spans="1:55" x14ac:dyDescent="0.25">
      <c r="A87" t="str">
        <f t="shared" si="209"/>
        <v/>
      </c>
      <c r="B87" t="str">
        <f t="shared" si="210"/>
        <v/>
      </c>
      <c r="C87" t="str">
        <f t="shared" si="211"/>
        <v/>
      </c>
      <c r="D87" t="str">
        <f t="shared" si="212"/>
        <v/>
      </c>
      <c r="E87" t="str">
        <f t="shared" si="213"/>
        <v/>
      </c>
      <c r="F87" t="str">
        <f t="shared" si="214"/>
        <v/>
      </c>
      <c r="G87" t="str">
        <f t="shared" si="215"/>
        <v/>
      </c>
      <c r="H87" t="str">
        <f t="shared" si="216"/>
        <v/>
      </c>
      <c r="I87" t="str">
        <f t="shared" si="217"/>
        <v/>
      </c>
      <c r="J87" t="str">
        <f t="shared" si="218"/>
        <v/>
      </c>
      <c r="K87" t="str">
        <f t="shared" si="219"/>
        <v/>
      </c>
      <c r="L87" t="str">
        <f t="shared" si="220"/>
        <v/>
      </c>
      <c r="M87" t="str">
        <f t="shared" si="221"/>
        <v/>
      </c>
      <c r="N87" t="str">
        <f t="shared" si="222"/>
        <v/>
      </c>
      <c r="O87" t="str">
        <f t="shared" si="223"/>
        <v/>
      </c>
      <c r="P87" t="str">
        <f t="shared" si="224"/>
        <v/>
      </c>
      <c r="Q87" t="str">
        <f t="shared" si="225"/>
        <v/>
      </c>
      <c r="R87" t="str">
        <f t="shared" si="226"/>
        <v/>
      </c>
      <c r="S87" s="111">
        <f t="shared" si="227"/>
        <v>0</v>
      </c>
      <c r="T87">
        <f t="shared" si="228"/>
        <v>0</v>
      </c>
      <c r="W87" s="112" t="s">
        <v>6</v>
      </c>
      <c r="X87">
        <v>0</v>
      </c>
      <c r="Y87">
        <f>X87/ACCUEIL!$C$39</f>
        <v>0</v>
      </c>
    </row>
    <row r="88" spans="1:55" x14ac:dyDescent="0.25">
      <c r="A88" t="str">
        <f t="shared" si="209"/>
        <v/>
      </c>
      <c r="B88" t="str">
        <f t="shared" si="210"/>
        <v/>
      </c>
      <c r="C88" t="str">
        <f t="shared" si="211"/>
        <v/>
      </c>
      <c r="D88" t="str">
        <f t="shared" si="212"/>
        <v/>
      </c>
      <c r="E88" t="str">
        <f t="shared" si="213"/>
        <v/>
      </c>
      <c r="F88" t="str">
        <f t="shared" si="214"/>
        <v/>
      </c>
      <c r="G88" t="str">
        <f t="shared" si="215"/>
        <v/>
      </c>
      <c r="H88" t="str">
        <f t="shared" si="216"/>
        <v/>
      </c>
      <c r="I88" t="str">
        <f t="shared" si="217"/>
        <v/>
      </c>
      <c r="J88" t="str">
        <f t="shared" si="218"/>
        <v/>
      </c>
      <c r="K88" t="str">
        <f t="shared" si="219"/>
        <v/>
      </c>
      <c r="L88" t="str">
        <f t="shared" si="220"/>
        <v/>
      </c>
      <c r="M88" t="str">
        <f t="shared" si="221"/>
        <v/>
      </c>
      <c r="N88" t="str">
        <f t="shared" si="222"/>
        <v/>
      </c>
      <c r="O88" t="str">
        <f t="shared" si="223"/>
        <v/>
      </c>
      <c r="P88" t="str">
        <f t="shared" si="224"/>
        <v/>
      </c>
      <c r="Q88" t="str">
        <f t="shared" si="225"/>
        <v/>
      </c>
      <c r="R88" t="str">
        <f t="shared" si="226"/>
        <v/>
      </c>
      <c r="S88" s="111">
        <f t="shared" si="227"/>
        <v>0</v>
      </c>
      <c r="T88">
        <f t="shared" si="228"/>
        <v>0</v>
      </c>
      <c r="X88" s="114"/>
      <c r="Y88">
        <f>X88/ACCUEIL!$C$39</f>
        <v>0</v>
      </c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</row>
    <row r="89" spans="1:55" x14ac:dyDescent="0.25">
      <c r="A89" t="str">
        <f t="shared" si="209"/>
        <v/>
      </c>
      <c r="B89" t="str">
        <f t="shared" si="210"/>
        <v/>
      </c>
      <c r="C89" t="str">
        <f t="shared" si="211"/>
        <v/>
      </c>
      <c r="D89" t="str">
        <f t="shared" si="212"/>
        <v/>
      </c>
      <c r="E89" t="str">
        <f t="shared" si="213"/>
        <v/>
      </c>
      <c r="F89" t="str">
        <f t="shared" si="214"/>
        <v/>
      </c>
      <c r="G89" t="str">
        <f t="shared" si="215"/>
        <v/>
      </c>
      <c r="H89" t="str">
        <f t="shared" si="216"/>
        <v/>
      </c>
      <c r="I89" t="str">
        <f t="shared" si="217"/>
        <v/>
      </c>
      <c r="J89" t="str">
        <f t="shared" si="218"/>
        <v/>
      </c>
      <c r="K89" t="str">
        <f t="shared" si="219"/>
        <v/>
      </c>
      <c r="L89" t="str">
        <f t="shared" si="220"/>
        <v/>
      </c>
      <c r="M89" t="str">
        <f t="shared" si="221"/>
        <v/>
      </c>
      <c r="N89" t="str">
        <f t="shared" si="222"/>
        <v/>
      </c>
      <c r="O89" t="str">
        <f t="shared" si="223"/>
        <v/>
      </c>
      <c r="P89" t="str">
        <f t="shared" si="224"/>
        <v/>
      </c>
      <c r="Q89" t="str">
        <f t="shared" si="225"/>
        <v/>
      </c>
      <c r="R89" t="str">
        <f t="shared" si="226"/>
        <v/>
      </c>
      <c r="S89" s="111">
        <f t="shared" si="227"/>
        <v>0</v>
      </c>
      <c r="T89">
        <f t="shared" si="228"/>
        <v>0</v>
      </c>
      <c r="W89" s="113" t="s">
        <v>122</v>
      </c>
      <c r="X89">
        <f>U101</f>
        <v>3</v>
      </c>
      <c r="Y89">
        <f>X89/ACCUEIL!$C$39</f>
        <v>0.5</v>
      </c>
    </row>
    <row r="90" spans="1:55" x14ac:dyDescent="0.25">
      <c r="A90" t="str">
        <f t="shared" si="209"/>
        <v/>
      </c>
      <c r="B90" t="str">
        <f t="shared" si="210"/>
        <v/>
      </c>
      <c r="C90" t="str">
        <f t="shared" si="211"/>
        <v/>
      </c>
      <c r="D90" t="str">
        <f t="shared" si="212"/>
        <v/>
      </c>
      <c r="E90" t="str">
        <f t="shared" si="213"/>
        <v/>
      </c>
      <c r="F90" t="str">
        <f t="shared" si="214"/>
        <v/>
      </c>
      <c r="G90" t="str">
        <f t="shared" si="215"/>
        <v/>
      </c>
      <c r="H90" t="str">
        <f t="shared" si="216"/>
        <v/>
      </c>
      <c r="I90" t="str">
        <f t="shared" si="217"/>
        <v/>
      </c>
      <c r="J90" t="str">
        <f t="shared" si="218"/>
        <v/>
      </c>
      <c r="K90" t="str">
        <f t="shared" si="219"/>
        <v/>
      </c>
      <c r="L90" t="str">
        <f t="shared" si="220"/>
        <v/>
      </c>
      <c r="M90" t="str">
        <f t="shared" si="221"/>
        <v/>
      </c>
      <c r="N90" t="str">
        <f t="shared" si="222"/>
        <v/>
      </c>
      <c r="O90" t="str">
        <f t="shared" si="223"/>
        <v/>
      </c>
      <c r="P90" t="str">
        <f t="shared" si="224"/>
        <v/>
      </c>
      <c r="Q90" t="str">
        <f t="shared" si="225"/>
        <v/>
      </c>
      <c r="R90" t="str">
        <f t="shared" si="226"/>
        <v/>
      </c>
      <c r="S90" s="111">
        <f t="shared" si="227"/>
        <v>0</v>
      </c>
      <c r="T90">
        <f t="shared" si="228"/>
        <v>0</v>
      </c>
      <c r="W90" s="113" t="s">
        <v>123</v>
      </c>
      <c r="X90">
        <f t="shared" ref="X90:X92" si="229">U102</f>
        <v>2</v>
      </c>
      <c r="Y90">
        <f>X90/ACCUEIL!$C$39</f>
        <v>0.33333333333333331</v>
      </c>
    </row>
    <row r="91" spans="1:55" x14ac:dyDescent="0.25">
      <c r="A91" t="str">
        <f t="shared" si="209"/>
        <v/>
      </c>
      <c r="B91" t="str">
        <f t="shared" si="210"/>
        <v/>
      </c>
      <c r="C91" t="str">
        <f t="shared" si="211"/>
        <v/>
      </c>
      <c r="D91" t="str">
        <f t="shared" si="212"/>
        <v/>
      </c>
      <c r="E91" t="str">
        <f t="shared" si="213"/>
        <v/>
      </c>
      <c r="F91" t="str">
        <f t="shared" si="214"/>
        <v/>
      </c>
      <c r="G91" t="str">
        <f t="shared" si="215"/>
        <v/>
      </c>
      <c r="H91" t="str">
        <f t="shared" si="216"/>
        <v/>
      </c>
      <c r="I91" t="str">
        <f t="shared" si="217"/>
        <v/>
      </c>
      <c r="J91" t="str">
        <f t="shared" si="218"/>
        <v/>
      </c>
      <c r="K91" t="str">
        <f t="shared" si="219"/>
        <v/>
      </c>
      <c r="L91" t="str">
        <f t="shared" si="220"/>
        <v/>
      </c>
      <c r="M91" t="str">
        <f t="shared" si="221"/>
        <v/>
      </c>
      <c r="N91" t="str">
        <f t="shared" si="222"/>
        <v/>
      </c>
      <c r="O91" t="str">
        <f t="shared" si="223"/>
        <v/>
      </c>
      <c r="P91" t="str">
        <f t="shared" si="224"/>
        <v/>
      </c>
      <c r="Q91" t="str">
        <f t="shared" si="225"/>
        <v/>
      </c>
      <c r="R91" t="str">
        <f t="shared" si="226"/>
        <v/>
      </c>
      <c r="S91" s="111">
        <f t="shared" si="227"/>
        <v>0</v>
      </c>
      <c r="T91">
        <f t="shared" si="228"/>
        <v>0</v>
      </c>
      <c r="W91" s="113" t="s">
        <v>124</v>
      </c>
      <c r="X91">
        <f t="shared" si="229"/>
        <v>1</v>
      </c>
      <c r="Y91">
        <f>X91/ACCUEIL!$C$39</f>
        <v>0.16666666666666666</v>
      </c>
    </row>
    <row r="92" spans="1:55" x14ac:dyDescent="0.25">
      <c r="A92" t="str">
        <f t="shared" si="209"/>
        <v/>
      </c>
      <c r="B92" t="str">
        <f t="shared" si="210"/>
        <v/>
      </c>
      <c r="C92" t="str">
        <f t="shared" si="211"/>
        <v/>
      </c>
      <c r="D92" t="str">
        <f t="shared" si="212"/>
        <v/>
      </c>
      <c r="E92" t="str">
        <f t="shared" si="213"/>
        <v/>
      </c>
      <c r="F92" t="str">
        <f t="shared" si="214"/>
        <v/>
      </c>
      <c r="G92" t="str">
        <f t="shared" si="215"/>
        <v/>
      </c>
      <c r="H92" t="str">
        <f t="shared" si="216"/>
        <v/>
      </c>
      <c r="I92" t="str">
        <f t="shared" si="217"/>
        <v/>
      </c>
      <c r="J92" t="str">
        <f t="shared" si="218"/>
        <v/>
      </c>
      <c r="K92" t="str">
        <f t="shared" si="219"/>
        <v/>
      </c>
      <c r="L92" t="str">
        <f t="shared" si="220"/>
        <v/>
      </c>
      <c r="M92" t="str">
        <f t="shared" si="221"/>
        <v/>
      </c>
      <c r="N92" t="str">
        <f t="shared" si="222"/>
        <v/>
      </c>
      <c r="O92" t="str">
        <f t="shared" si="223"/>
        <v/>
      </c>
      <c r="P92" t="str">
        <f t="shared" si="224"/>
        <v/>
      </c>
      <c r="Q92" t="str">
        <f t="shared" si="225"/>
        <v/>
      </c>
      <c r="R92" t="str">
        <f t="shared" si="226"/>
        <v/>
      </c>
      <c r="S92" s="111">
        <f t="shared" si="227"/>
        <v>0</v>
      </c>
      <c r="T92">
        <f t="shared" si="228"/>
        <v>0</v>
      </c>
      <c r="W92" s="113" t="s">
        <v>125</v>
      </c>
      <c r="X92">
        <f t="shared" si="229"/>
        <v>0</v>
      </c>
      <c r="Y92">
        <f>X92/ACCUEIL!$C$39</f>
        <v>0</v>
      </c>
    </row>
    <row r="93" spans="1:55" x14ac:dyDescent="0.25">
      <c r="A93" t="str">
        <f t="shared" si="209"/>
        <v/>
      </c>
      <c r="B93" t="str">
        <f t="shared" si="210"/>
        <v/>
      </c>
      <c r="C93" t="str">
        <f t="shared" si="211"/>
        <v/>
      </c>
      <c r="D93" t="str">
        <f t="shared" si="212"/>
        <v/>
      </c>
      <c r="E93" t="str">
        <f t="shared" si="213"/>
        <v/>
      </c>
      <c r="F93" t="str">
        <f t="shared" si="214"/>
        <v/>
      </c>
      <c r="G93" t="str">
        <f t="shared" si="215"/>
        <v/>
      </c>
      <c r="H93" t="str">
        <f t="shared" si="216"/>
        <v/>
      </c>
      <c r="I93" t="str">
        <f t="shared" si="217"/>
        <v/>
      </c>
      <c r="J93" t="str">
        <f t="shared" si="218"/>
        <v/>
      </c>
      <c r="K93" t="str">
        <f t="shared" si="219"/>
        <v/>
      </c>
      <c r="L93" t="str">
        <f t="shared" si="220"/>
        <v/>
      </c>
      <c r="M93" t="str">
        <f t="shared" si="221"/>
        <v/>
      </c>
      <c r="N93" t="str">
        <f t="shared" si="222"/>
        <v/>
      </c>
      <c r="O93" t="str">
        <f t="shared" si="223"/>
        <v/>
      </c>
      <c r="P93" t="str">
        <f t="shared" si="224"/>
        <v/>
      </c>
      <c r="Q93" t="str">
        <f t="shared" si="225"/>
        <v/>
      </c>
      <c r="R93" t="str">
        <f t="shared" si="226"/>
        <v/>
      </c>
      <c r="S93" s="111">
        <f t="shared" si="227"/>
        <v>0</v>
      </c>
      <c r="T93">
        <f t="shared" si="228"/>
        <v>0</v>
      </c>
    </row>
    <row r="94" spans="1:55" x14ac:dyDescent="0.25">
      <c r="A94" t="str">
        <f t="shared" si="209"/>
        <v/>
      </c>
      <c r="B94" t="str">
        <f t="shared" si="210"/>
        <v/>
      </c>
      <c r="C94" t="str">
        <f t="shared" si="211"/>
        <v/>
      </c>
      <c r="D94" t="str">
        <f t="shared" si="212"/>
        <v/>
      </c>
      <c r="E94" t="str">
        <f t="shared" si="213"/>
        <v/>
      </c>
      <c r="F94" t="str">
        <f t="shared" si="214"/>
        <v/>
      </c>
      <c r="G94" t="str">
        <f t="shared" si="215"/>
        <v/>
      </c>
      <c r="H94" t="str">
        <f t="shared" si="216"/>
        <v/>
      </c>
      <c r="I94" t="str">
        <f t="shared" si="217"/>
        <v/>
      </c>
      <c r="J94" t="str">
        <f t="shared" si="218"/>
        <v/>
      </c>
      <c r="K94" t="str">
        <f t="shared" si="219"/>
        <v/>
      </c>
      <c r="L94" t="str">
        <f t="shared" si="220"/>
        <v/>
      </c>
      <c r="M94" t="str">
        <f t="shared" si="221"/>
        <v/>
      </c>
      <c r="N94" t="str">
        <f t="shared" si="222"/>
        <v/>
      </c>
      <c r="O94" t="str">
        <f t="shared" si="223"/>
        <v/>
      </c>
      <c r="P94" t="str">
        <f t="shared" si="224"/>
        <v/>
      </c>
      <c r="Q94" t="str">
        <f t="shared" si="225"/>
        <v/>
      </c>
      <c r="R94" t="str">
        <f t="shared" si="226"/>
        <v/>
      </c>
      <c r="S94" s="111">
        <f t="shared" si="227"/>
        <v>0</v>
      </c>
      <c r="T94">
        <f t="shared" si="228"/>
        <v>0</v>
      </c>
    </row>
    <row r="95" spans="1:55" x14ac:dyDescent="0.25">
      <c r="A95" t="str">
        <f t="shared" si="209"/>
        <v/>
      </c>
      <c r="B95" t="str">
        <f t="shared" si="210"/>
        <v/>
      </c>
      <c r="C95" t="str">
        <f t="shared" si="211"/>
        <v/>
      </c>
      <c r="D95" t="str">
        <f t="shared" si="212"/>
        <v/>
      </c>
      <c r="E95" t="str">
        <f t="shared" si="213"/>
        <v/>
      </c>
      <c r="F95" t="str">
        <f t="shared" si="214"/>
        <v/>
      </c>
      <c r="G95" t="str">
        <f t="shared" si="215"/>
        <v/>
      </c>
      <c r="H95" t="str">
        <f t="shared" si="216"/>
        <v/>
      </c>
      <c r="I95" t="str">
        <f t="shared" si="217"/>
        <v/>
      </c>
      <c r="J95" t="str">
        <f t="shared" si="218"/>
        <v/>
      </c>
      <c r="K95" t="str">
        <f t="shared" si="219"/>
        <v/>
      </c>
      <c r="L95" t="str">
        <f t="shared" si="220"/>
        <v/>
      </c>
      <c r="M95" t="str">
        <f t="shared" si="221"/>
        <v/>
      </c>
      <c r="N95" t="str">
        <f t="shared" si="222"/>
        <v/>
      </c>
      <c r="O95" t="str">
        <f t="shared" si="223"/>
        <v/>
      </c>
      <c r="P95" t="str">
        <f t="shared" si="224"/>
        <v/>
      </c>
      <c r="Q95" t="str">
        <f t="shared" si="225"/>
        <v/>
      </c>
      <c r="R95" t="str">
        <f t="shared" si="226"/>
        <v/>
      </c>
      <c r="S95" s="111">
        <f t="shared" si="227"/>
        <v>0</v>
      </c>
      <c r="T95">
        <f t="shared" si="228"/>
        <v>0</v>
      </c>
    </row>
    <row r="96" spans="1:55" x14ac:dyDescent="0.25">
      <c r="A96" t="str">
        <f t="shared" si="209"/>
        <v/>
      </c>
      <c r="B96" t="str">
        <f t="shared" si="210"/>
        <v/>
      </c>
      <c r="C96" t="str">
        <f t="shared" si="211"/>
        <v/>
      </c>
      <c r="D96" t="str">
        <f t="shared" si="212"/>
        <v/>
      </c>
      <c r="E96" t="str">
        <f t="shared" si="213"/>
        <v/>
      </c>
      <c r="F96" t="str">
        <f t="shared" si="214"/>
        <v/>
      </c>
      <c r="G96" t="str">
        <f t="shared" si="215"/>
        <v/>
      </c>
      <c r="H96" t="str">
        <f t="shared" si="216"/>
        <v/>
      </c>
      <c r="I96" t="str">
        <f t="shared" si="217"/>
        <v/>
      </c>
      <c r="J96" t="str">
        <f t="shared" si="218"/>
        <v/>
      </c>
      <c r="K96" t="str">
        <f t="shared" si="219"/>
        <v/>
      </c>
      <c r="L96" t="str">
        <f t="shared" si="220"/>
        <v/>
      </c>
      <c r="M96" t="str">
        <f t="shared" si="221"/>
        <v/>
      </c>
      <c r="N96" t="str">
        <f t="shared" si="222"/>
        <v/>
      </c>
      <c r="O96" t="str">
        <f t="shared" si="223"/>
        <v/>
      </c>
      <c r="P96" t="str">
        <f t="shared" si="224"/>
        <v/>
      </c>
      <c r="Q96" t="str">
        <f t="shared" si="225"/>
        <v/>
      </c>
      <c r="R96" t="str">
        <f t="shared" si="226"/>
        <v/>
      </c>
      <c r="S96" s="111">
        <f t="shared" si="227"/>
        <v>0</v>
      </c>
      <c r="T96">
        <f t="shared" si="228"/>
        <v>0</v>
      </c>
    </row>
    <row r="97" spans="1:21" x14ac:dyDescent="0.25">
      <c r="A97" t="str">
        <f t="shared" si="209"/>
        <v/>
      </c>
      <c r="B97" t="str">
        <f t="shared" si="210"/>
        <v/>
      </c>
      <c r="C97" t="str">
        <f t="shared" si="211"/>
        <v/>
      </c>
      <c r="D97" t="str">
        <f t="shared" si="212"/>
        <v/>
      </c>
      <c r="E97" t="str">
        <f t="shared" si="213"/>
        <v/>
      </c>
      <c r="F97" t="str">
        <f t="shared" si="214"/>
        <v/>
      </c>
      <c r="G97" t="str">
        <f t="shared" si="215"/>
        <v/>
      </c>
      <c r="H97" t="str">
        <f t="shared" si="216"/>
        <v/>
      </c>
      <c r="I97" t="str">
        <f t="shared" si="217"/>
        <v/>
      </c>
      <c r="J97" t="str">
        <f t="shared" si="218"/>
        <v/>
      </c>
      <c r="K97" t="str">
        <f t="shared" si="219"/>
        <v/>
      </c>
      <c r="L97" t="str">
        <f t="shared" si="220"/>
        <v/>
      </c>
      <c r="M97" t="str">
        <f t="shared" si="221"/>
        <v/>
      </c>
      <c r="N97" t="str">
        <f t="shared" si="222"/>
        <v/>
      </c>
      <c r="O97" t="str">
        <f t="shared" si="223"/>
        <v/>
      </c>
      <c r="P97" t="str">
        <f t="shared" si="224"/>
        <v/>
      </c>
      <c r="Q97" t="str">
        <f t="shared" si="225"/>
        <v/>
      </c>
      <c r="R97" t="str">
        <f t="shared" si="226"/>
        <v/>
      </c>
      <c r="S97" s="111">
        <f t="shared" si="227"/>
        <v>0</v>
      </c>
      <c r="T97">
        <f t="shared" si="228"/>
        <v>0</v>
      </c>
    </row>
    <row r="98" spans="1:21" x14ac:dyDescent="0.25">
      <c r="A98" t="str">
        <f t="shared" si="209"/>
        <v/>
      </c>
      <c r="B98" t="str">
        <f t="shared" si="210"/>
        <v/>
      </c>
      <c r="C98" t="str">
        <f t="shared" si="211"/>
        <v/>
      </c>
      <c r="D98" t="str">
        <f t="shared" si="212"/>
        <v/>
      </c>
      <c r="E98" t="str">
        <f t="shared" si="213"/>
        <v/>
      </c>
      <c r="F98" t="str">
        <f t="shared" si="214"/>
        <v/>
      </c>
      <c r="G98" t="str">
        <f t="shared" si="215"/>
        <v/>
      </c>
      <c r="H98" t="str">
        <f t="shared" si="216"/>
        <v/>
      </c>
      <c r="I98" t="str">
        <f t="shared" si="217"/>
        <v/>
      </c>
      <c r="J98" t="str">
        <f t="shared" si="218"/>
        <v/>
      </c>
      <c r="K98" t="str">
        <f t="shared" si="219"/>
        <v/>
      </c>
      <c r="L98" t="str">
        <f t="shared" si="220"/>
        <v/>
      </c>
      <c r="M98" t="str">
        <f t="shared" si="221"/>
        <v/>
      </c>
      <c r="N98" t="str">
        <f t="shared" si="222"/>
        <v/>
      </c>
      <c r="O98" t="str">
        <f t="shared" si="223"/>
        <v/>
      </c>
      <c r="P98" t="str">
        <f t="shared" si="224"/>
        <v/>
      </c>
      <c r="Q98" t="str">
        <f t="shared" si="225"/>
        <v/>
      </c>
      <c r="R98" t="str">
        <f t="shared" si="226"/>
        <v/>
      </c>
      <c r="S98" s="111">
        <f t="shared" si="227"/>
        <v>0</v>
      </c>
      <c r="T98">
        <f t="shared" si="228"/>
        <v>0</v>
      </c>
    </row>
    <row r="100" spans="1:21" x14ac:dyDescent="0.25">
      <c r="A100" t="s">
        <v>126</v>
      </c>
      <c r="B100" s="111">
        <f t="shared" ref="B100:R100" si="230">(SUM(B69:B98))</f>
        <v>5</v>
      </c>
      <c r="C100" s="111">
        <f t="shared" si="230"/>
        <v>6</v>
      </c>
      <c r="D100" s="111">
        <f t="shared" si="230"/>
        <v>6</v>
      </c>
      <c r="E100" s="111">
        <f t="shared" si="230"/>
        <v>5</v>
      </c>
      <c r="F100" s="111">
        <f t="shared" si="230"/>
        <v>2</v>
      </c>
      <c r="G100" s="111">
        <f t="shared" si="230"/>
        <v>5</v>
      </c>
      <c r="H100" s="111">
        <f t="shared" si="230"/>
        <v>2</v>
      </c>
      <c r="I100" s="111">
        <f t="shared" si="230"/>
        <v>6</v>
      </c>
      <c r="J100" s="111">
        <f t="shared" si="230"/>
        <v>6</v>
      </c>
      <c r="K100" s="111">
        <f t="shared" si="230"/>
        <v>6</v>
      </c>
      <c r="L100" s="111">
        <f t="shared" si="230"/>
        <v>4</v>
      </c>
      <c r="M100" s="111">
        <f t="shared" si="230"/>
        <v>3</v>
      </c>
      <c r="N100" s="111">
        <f t="shared" si="230"/>
        <v>6</v>
      </c>
      <c r="O100" s="111">
        <f t="shared" si="230"/>
        <v>5</v>
      </c>
      <c r="P100" s="111">
        <f t="shared" si="230"/>
        <v>6</v>
      </c>
      <c r="Q100" s="111">
        <f t="shared" si="230"/>
        <v>0</v>
      </c>
      <c r="R100" s="111">
        <f t="shared" si="230"/>
        <v>0</v>
      </c>
    </row>
    <row r="101" spans="1:21" x14ac:dyDescent="0.25">
      <c r="T101" t="s">
        <v>118</v>
      </c>
      <c r="U101">
        <f>COUNTIF(T69:T98,4)</f>
        <v>3</v>
      </c>
    </row>
    <row r="102" spans="1:21" x14ac:dyDescent="0.25">
      <c r="T102" t="s">
        <v>119</v>
      </c>
      <c r="U102">
        <f>COUNTIF(T69:T98,3)</f>
        <v>2</v>
      </c>
    </row>
    <row r="103" spans="1:21" x14ac:dyDescent="0.25">
      <c r="T103" t="s">
        <v>120</v>
      </c>
      <c r="U103">
        <f>COUNTIF(T69:T98,2)</f>
        <v>1</v>
      </c>
    </row>
    <row r="104" spans="1:21" x14ac:dyDescent="0.25">
      <c r="T104" t="s">
        <v>121</v>
      </c>
      <c r="U104">
        <f>COUNTIF(T69:T98,1)</f>
        <v>0</v>
      </c>
    </row>
  </sheetData>
  <mergeCells count="36">
    <mergeCell ref="AL2:AN2"/>
    <mergeCell ref="AX36:AZ36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B33:D33"/>
    <mergeCell ref="E33:G33"/>
    <mergeCell ref="AI2:AK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O2:AQ2"/>
    <mergeCell ref="AR2:AT2"/>
    <mergeCell ref="AU2:AW2"/>
    <mergeCell ref="AX2:AZ2"/>
    <mergeCell ref="AU36:AW36"/>
    <mergeCell ref="AR36:AT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A394"/>
  <sheetViews>
    <sheetView topLeftCell="A4" zoomScale="118" zoomScaleNormal="118" workbookViewId="0">
      <selection activeCell="B11" sqref="B11:C11"/>
    </sheetView>
  </sheetViews>
  <sheetFormatPr baseColWidth="10" defaultRowHeight="15" x14ac:dyDescent="0.25"/>
  <cols>
    <col min="1" max="1" width="1.85546875" style="132" customWidth="1"/>
    <col min="2" max="2" width="78.5703125" style="132" customWidth="1"/>
    <col min="3" max="3" width="14.7109375" style="132" customWidth="1"/>
    <col min="4" max="4" width="2.85546875" style="132" customWidth="1"/>
    <col min="5" max="16384" width="11.42578125" style="132"/>
  </cols>
  <sheetData>
    <row r="1" spans="1:27" x14ac:dyDescent="0.25">
      <c r="A1" s="54"/>
      <c r="B1" s="53" t="s">
        <v>68</v>
      </c>
      <c r="C1" s="157" t="str">
        <f>IF(ISBLANK(ACCUEIL!D2),"",ACCUEIL!D2)</f>
        <v>Marigot</v>
      </c>
      <c r="D1" s="157"/>
      <c r="E1" s="125"/>
      <c r="F1" s="125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x14ac:dyDescent="0.25">
      <c r="A2" s="54"/>
      <c r="B2" s="55"/>
      <c r="C2" s="56"/>
      <c r="D2" s="54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7" x14ac:dyDescent="0.25">
      <c r="A3" s="54"/>
      <c r="B3" s="53" t="s">
        <v>69</v>
      </c>
      <c r="C3" s="157" t="str">
        <f>IF(ISBLANK(ACCUEIL!D3),"",ACCUEIL!D3)</f>
        <v>Pain de Sucre</v>
      </c>
      <c r="D3" s="157"/>
      <c r="E3" s="125"/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7" x14ac:dyDescent="0.25">
      <c r="A4" s="54"/>
      <c r="B4" s="53"/>
      <c r="C4" s="56"/>
      <c r="D4" s="56"/>
      <c r="E4" s="127"/>
      <c r="F4" s="127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7" x14ac:dyDescent="0.25">
      <c r="A5" s="54"/>
      <c r="B5" s="53" t="s">
        <v>84</v>
      </c>
      <c r="C5" s="157" t="str">
        <f>IF(ISBLANK(ACCUEIL!D4),"",ACCUEIL!D4)</f>
        <v>CM2</v>
      </c>
      <c r="D5" s="157"/>
      <c r="E5" s="125"/>
      <c r="F5" s="125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</row>
    <row r="6" spans="1:27" x14ac:dyDescent="0.25">
      <c r="A6" s="54"/>
      <c r="B6" s="55"/>
      <c r="C6" s="56"/>
      <c r="D6" s="54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1:27" x14ac:dyDescent="0.25">
      <c r="A7" s="54"/>
      <c r="B7" s="53" t="s">
        <v>70</v>
      </c>
      <c r="C7" s="157" t="str">
        <f>IF(ISBLANK(ACCUEIL!D5),"",ACCUEIL!D5)</f>
        <v>2014-15</v>
      </c>
      <c r="D7" s="157"/>
      <c r="E7" s="125"/>
      <c r="F7" s="125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</row>
    <row r="8" spans="1:27" x14ac:dyDescent="0.25">
      <c r="A8" s="54"/>
      <c r="B8" s="53"/>
      <c r="C8" s="105"/>
      <c r="D8" s="105"/>
      <c r="E8" s="128"/>
      <c r="F8" s="128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</row>
    <row r="9" spans="1:27" ht="23.25" x14ac:dyDescent="0.25">
      <c r="A9" s="54"/>
      <c r="B9" s="156" t="s">
        <v>127</v>
      </c>
      <c r="C9" s="156"/>
      <c r="D9" s="124"/>
      <c r="E9" s="129"/>
      <c r="F9" s="129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spans="1:27" ht="29.25" thickBot="1" x14ac:dyDescent="0.3">
      <c r="A10" s="54"/>
      <c r="B10" s="58"/>
      <c r="C10" s="124"/>
      <c r="D10" s="124"/>
      <c r="E10" s="129"/>
      <c r="F10" s="129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7" s="135" customFormat="1" ht="18.75" x14ac:dyDescent="0.3">
      <c r="A11" s="133"/>
      <c r="B11" s="158" t="s">
        <v>64</v>
      </c>
      <c r="C11" s="159"/>
      <c r="D11" s="13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</row>
    <row r="12" spans="1:27" s="135" customFormat="1" ht="18.75" x14ac:dyDescent="0.3">
      <c r="A12" s="133"/>
      <c r="B12" s="152" t="s">
        <v>8</v>
      </c>
      <c r="C12" s="153"/>
      <c r="D12" s="13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</row>
    <row r="13" spans="1:27" s="135" customFormat="1" ht="18.75" x14ac:dyDescent="0.3">
      <c r="A13" s="133"/>
      <c r="B13" s="116" t="s">
        <v>90</v>
      </c>
      <c r="C13" s="136">
        <f>donnees!Y71</f>
        <v>0.83333333333333337</v>
      </c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</row>
    <row r="14" spans="1:27" s="135" customFormat="1" ht="32.25" x14ac:dyDescent="0.3">
      <c r="A14" s="133"/>
      <c r="B14" s="116" t="s">
        <v>9</v>
      </c>
      <c r="C14" s="136">
        <f>donnees!Y72</f>
        <v>1</v>
      </c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27" s="135" customFormat="1" ht="18.75" x14ac:dyDescent="0.3">
      <c r="A15" s="133"/>
      <c r="B15" s="116" t="s">
        <v>10</v>
      </c>
      <c r="C15" s="136">
        <f>donnees!Y73</f>
        <v>1</v>
      </c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27" s="135" customFormat="1" ht="18.75" x14ac:dyDescent="0.3">
      <c r="A16" s="133"/>
      <c r="B16" s="116" t="s">
        <v>11</v>
      </c>
      <c r="C16" s="136">
        <f>donnees!Y74</f>
        <v>0.83333333333333337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  <row r="17" spans="1:27" s="135" customFormat="1" ht="18.75" x14ac:dyDescent="0.3">
      <c r="A17" s="133"/>
      <c r="B17" s="116" t="s">
        <v>12</v>
      </c>
      <c r="C17" s="136">
        <f>donnees!Y75</f>
        <v>0.33333333333333331</v>
      </c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</row>
    <row r="18" spans="1:27" s="135" customFormat="1" ht="18.75" x14ac:dyDescent="0.3">
      <c r="A18" s="133"/>
      <c r="B18" s="116" t="s">
        <v>13</v>
      </c>
      <c r="C18" s="136">
        <f>donnees!Y76</f>
        <v>0.83333333333333337</v>
      </c>
      <c r="D18" s="133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</row>
    <row r="19" spans="1:27" s="135" customFormat="1" ht="18.75" x14ac:dyDescent="0.3">
      <c r="A19" s="133"/>
      <c r="B19" s="116" t="s">
        <v>14</v>
      </c>
      <c r="C19" s="136">
        <f>donnees!Y77</f>
        <v>0.33333333333333331</v>
      </c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</row>
    <row r="20" spans="1:27" s="135" customFormat="1" ht="18.75" x14ac:dyDescent="0.3">
      <c r="A20" s="133"/>
      <c r="B20" s="116" t="s">
        <v>15</v>
      </c>
      <c r="C20" s="136">
        <f>donnees!Y78</f>
        <v>1</v>
      </c>
      <c r="D20" s="133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</row>
    <row r="21" spans="1:27" s="135" customFormat="1" ht="32.25" x14ac:dyDescent="0.3">
      <c r="A21" s="133"/>
      <c r="B21" s="116" t="s">
        <v>16</v>
      </c>
      <c r="C21" s="136">
        <f>donnees!Y79</f>
        <v>1</v>
      </c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</row>
    <row r="22" spans="1:27" s="135" customFormat="1" ht="18.75" x14ac:dyDescent="0.3">
      <c r="A22" s="133"/>
      <c r="B22" s="116" t="s">
        <v>17</v>
      </c>
      <c r="C22" s="136">
        <f>donnees!Y80</f>
        <v>1</v>
      </c>
      <c r="D22" s="133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</row>
    <row r="23" spans="1:27" s="135" customFormat="1" ht="18.75" x14ac:dyDescent="0.3">
      <c r="A23" s="133"/>
      <c r="B23" s="154" t="s">
        <v>7</v>
      </c>
      <c r="C23" s="155"/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4" spans="1:27" s="135" customFormat="1" ht="32.25" x14ac:dyDescent="0.3">
      <c r="A24" s="133"/>
      <c r="B24" s="116" t="s">
        <v>0</v>
      </c>
      <c r="C24" s="136">
        <f>donnees!Y81</f>
        <v>0.66666666666666663</v>
      </c>
      <c r="D24" s="133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</row>
    <row r="25" spans="1:27" s="135" customFormat="1" ht="32.25" x14ac:dyDescent="0.3">
      <c r="A25" s="133"/>
      <c r="B25" s="116" t="s">
        <v>1</v>
      </c>
      <c r="C25" s="136">
        <f>donnees!Y82</f>
        <v>0.5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</row>
    <row r="26" spans="1:27" s="135" customFormat="1" ht="18.75" x14ac:dyDescent="0.3">
      <c r="A26" s="133"/>
      <c r="B26" s="116" t="s">
        <v>2</v>
      </c>
      <c r="C26" s="136">
        <f>donnees!Y83</f>
        <v>1</v>
      </c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27" s="135" customFormat="1" ht="32.25" x14ac:dyDescent="0.3">
      <c r="A27" s="133"/>
      <c r="B27" s="116" t="s">
        <v>3</v>
      </c>
      <c r="C27" s="136">
        <f>donnees!Y84</f>
        <v>0.83333333333333337</v>
      </c>
      <c r="D27" s="133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</row>
    <row r="28" spans="1:27" s="135" customFormat="1" ht="18.75" x14ac:dyDescent="0.3">
      <c r="A28" s="133"/>
      <c r="B28" s="116" t="s">
        <v>4</v>
      </c>
      <c r="C28" s="136">
        <f>donnees!Y85</f>
        <v>1</v>
      </c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</row>
    <row r="29" spans="1:27" s="135" customFormat="1" ht="18.75" x14ac:dyDescent="0.3">
      <c r="A29" s="133"/>
      <c r="B29" s="116" t="s">
        <v>5</v>
      </c>
      <c r="C29" s="136">
        <f>donnees!Y86</f>
        <v>0</v>
      </c>
      <c r="D29" s="133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</row>
    <row r="30" spans="1:27" s="135" customFormat="1" ht="19.5" thickBot="1" x14ac:dyDescent="0.35">
      <c r="A30" s="133"/>
      <c r="B30" s="117" t="s">
        <v>6</v>
      </c>
      <c r="C30" s="137">
        <f>donnees!Y87</f>
        <v>0</v>
      </c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</row>
    <row r="31" spans="1:27" ht="15.75" thickBot="1" x14ac:dyDescent="0.3">
      <c r="A31" s="54"/>
      <c r="B31" s="54"/>
      <c r="C31" s="54"/>
      <c r="D31" s="54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</row>
    <row r="32" spans="1:27" ht="18.75" x14ac:dyDescent="0.3">
      <c r="A32" s="54"/>
      <c r="B32" s="118" t="s">
        <v>122</v>
      </c>
      <c r="C32" s="119">
        <f>donnees!X89</f>
        <v>3</v>
      </c>
      <c r="D32" s="54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</row>
    <row r="33" spans="1:27" ht="18.75" x14ac:dyDescent="0.3">
      <c r="A33" s="54"/>
      <c r="B33" s="120" t="s">
        <v>123</v>
      </c>
      <c r="C33" s="121">
        <f>donnees!X90</f>
        <v>2</v>
      </c>
      <c r="D33" s="54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  <row r="34" spans="1:27" ht="18.75" x14ac:dyDescent="0.3">
      <c r="A34" s="54"/>
      <c r="B34" s="120" t="s">
        <v>124</v>
      </c>
      <c r="C34" s="121">
        <f>donnees!X91</f>
        <v>1</v>
      </c>
      <c r="D34" s="54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</row>
    <row r="35" spans="1:27" ht="19.5" thickBot="1" x14ac:dyDescent="0.35">
      <c r="A35" s="54"/>
      <c r="B35" s="122" t="s">
        <v>125</v>
      </c>
      <c r="C35" s="123">
        <f>donnees!X92</f>
        <v>0</v>
      </c>
      <c r="D35" s="54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</row>
    <row r="36" spans="1:27" ht="8.25" customHeight="1" x14ac:dyDescent="0.25">
      <c r="A36" s="54"/>
      <c r="D36" s="54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</row>
    <row r="37" spans="1:27" x14ac:dyDescent="0.2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</row>
    <row r="38" spans="1:27" x14ac:dyDescent="0.2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</row>
    <row r="39" spans="1:27" x14ac:dyDescent="0.2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</row>
    <row r="40" spans="1:27" x14ac:dyDescent="0.25">
      <c r="A40" s="126"/>
      <c r="B40" s="130" t="s">
        <v>91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</row>
    <row r="41" spans="1:27" x14ac:dyDescent="0.25">
      <c r="A41" s="126"/>
      <c r="B41" s="127" t="s">
        <v>92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</row>
    <row r="42" spans="1:27" x14ac:dyDescent="0.25">
      <c r="A42" s="126"/>
      <c r="B42" s="131" t="s">
        <v>93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</row>
    <row r="43" spans="1:27" x14ac:dyDescent="0.25">
      <c r="A43" s="126"/>
      <c r="B43" s="127" t="s">
        <v>94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</row>
    <row r="44" spans="1:27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</row>
    <row r="45" spans="1:27" x14ac:dyDescent="0.2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1:27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</row>
    <row r="47" spans="1:27" x14ac:dyDescent="0.2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</row>
    <row r="48" spans="1:27" x14ac:dyDescent="0.2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</row>
    <row r="49" spans="1:27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</row>
    <row r="50" spans="1:27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</row>
    <row r="51" spans="1:27" x14ac:dyDescent="0.2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</row>
    <row r="52" spans="1:27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</row>
    <row r="53" spans="1:27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</row>
    <row r="54" spans="1:27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</row>
    <row r="55" spans="1:27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</row>
    <row r="56" spans="1:27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</row>
    <row r="57" spans="1:27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</row>
    <row r="58" spans="1:27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</row>
    <row r="59" spans="1:27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</row>
    <row r="60" spans="1:27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</row>
    <row r="61" spans="1:27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</row>
    <row r="62" spans="1:27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</row>
    <row r="63" spans="1:27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</row>
    <row r="64" spans="1:27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</row>
    <row r="65" spans="1:27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</row>
    <row r="66" spans="1:27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</row>
    <row r="67" spans="1:27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</row>
    <row r="68" spans="1:27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</row>
    <row r="69" spans="1:27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</row>
    <row r="70" spans="1:27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</row>
    <row r="71" spans="1:27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</row>
    <row r="72" spans="1:27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</row>
    <row r="73" spans="1:27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</row>
    <row r="74" spans="1:27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</row>
    <row r="75" spans="1:27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</row>
    <row r="76" spans="1:27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</row>
    <row r="77" spans="1:27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</row>
    <row r="78" spans="1:27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</row>
    <row r="79" spans="1:27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</row>
    <row r="80" spans="1:27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</row>
    <row r="81" spans="1:27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</row>
    <row r="82" spans="1:27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</row>
    <row r="83" spans="1:27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</row>
    <row r="84" spans="1:27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</row>
    <row r="85" spans="1:27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</row>
    <row r="86" spans="1:27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</row>
    <row r="87" spans="1:27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</row>
    <row r="88" spans="1:27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</row>
    <row r="89" spans="1:27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</row>
    <row r="90" spans="1:27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</row>
    <row r="91" spans="1:27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</row>
    <row r="92" spans="1:27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</row>
    <row r="93" spans="1:27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</row>
    <row r="94" spans="1:27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</row>
    <row r="95" spans="1:27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</row>
    <row r="96" spans="1:27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</row>
    <row r="97" spans="1:27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</row>
    <row r="98" spans="1:27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</row>
    <row r="99" spans="1:27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</row>
    <row r="100" spans="1:27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</row>
    <row r="101" spans="1:27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</row>
    <row r="102" spans="1:27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</row>
    <row r="103" spans="1:27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</row>
    <row r="104" spans="1:27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</row>
    <row r="105" spans="1:27" x14ac:dyDescent="0.2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</row>
    <row r="106" spans="1:27" x14ac:dyDescent="0.2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</row>
    <row r="107" spans="1:27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</row>
    <row r="108" spans="1:27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</row>
    <row r="109" spans="1:27" x14ac:dyDescent="0.2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</row>
    <row r="110" spans="1:27" x14ac:dyDescent="0.2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</row>
    <row r="111" spans="1:27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</row>
    <row r="112" spans="1:27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</row>
    <row r="113" spans="1:27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</row>
    <row r="114" spans="1:27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</row>
    <row r="115" spans="1:27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</row>
    <row r="116" spans="1:27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</row>
    <row r="117" spans="1:27" x14ac:dyDescent="0.2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</row>
    <row r="118" spans="1:27" x14ac:dyDescent="0.2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</row>
    <row r="119" spans="1:27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</row>
    <row r="120" spans="1:27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</row>
    <row r="121" spans="1:27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</row>
    <row r="122" spans="1:27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</row>
    <row r="123" spans="1:27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</row>
    <row r="124" spans="1:27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</row>
    <row r="125" spans="1:27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</row>
    <row r="126" spans="1:27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</row>
    <row r="127" spans="1:27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</row>
    <row r="128" spans="1:27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</row>
    <row r="129" spans="1:27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</row>
    <row r="130" spans="1:27" x14ac:dyDescent="0.2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</row>
    <row r="131" spans="1:27" x14ac:dyDescent="0.2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</row>
    <row r="132" spans="1:27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</row>
    <row r="133" spans="1:27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</row>
    <row r="134" spans="1:27" x14ac:dyDescent="0.2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</row>
    <row r="135" spans="1:27" x14ac:dyDescent="0.2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</row>
    <row r="136" spans="1:27" x14ac:dyDescent="0.2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</row>
    <row r="137" spans="1:27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</row>
    <row r="138" spans="1:27" x14ac:dyDescent="0.2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</row>
    <row r="139" spans="1:27" x14ac:dyDescent="0.2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</row>
    <row r="140" spans="1:27" x14ac:dyDescent="0.2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</row>
    <row r="141" spans="1:27" x14ac:dyDescent="0.2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</row>
    <row r="142" spans="1:27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</row>
    <row r="143" spans="1:27" x14ac:dyDescent="0.2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</row>
    <row r="144" spans="1:27" x14ac:dyDescent="0.2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</row>
    <row r="145" spans="1:27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</row>
    <row r="146" spans="1:27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</row>
    <row r="147" spans="1:27" x14ac:dyDescent="0.2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</row>
    <row r="148" spans="1:27" x14ac:dyDescent="0.2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</row>
    <row r="149" spans="1:27" x14ac:dyDescent="0.2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</row>
    <row r="150" spans="1:27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</row>
    <row r="151" spans="1:27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</row>
    <row r="152" spans="1:27" x14ac:dyDescent="0.2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</row>
    <row r="153" spans="1:27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</row>
    <row r="154" spans="1:27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</row>
    <row r="155" spans="1:27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</row>
    <row r="156" spans="1:27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</row>
    <row r="157" spans="1:27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</row>
    <row r="158" spans="1:27" x14ac:dyDescent="0.2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</row>
    <row r="159" spans="1:27" x14ac:dyDescent="0.2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</row>
    <row r="160" spans="1:27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</row>
    <row r="161" spans="1:27" x14ac:dyDescent="0.2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</row>
    <row r="162" spans="1:27" x14ac:dyDescent="0.2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</row>
    <row r="163" spans="1:27" x14ac:dyDescent="0.2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</row>
    <row r="164" spans="1:27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</row>
    <row r="165" spans="1:27" x14ac:dyDescent="0.2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</row>
    <row r="166" spans="1:27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</row>
    <row r="167" spans="1:27" x14ac:dyDescent="0.2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</row>
    <row r="168" spans="1:27" x14ac:dyDescent="0.2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</row>
    <row r="169" spans="1:27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</row>
    <row r="170" spans="1:27" x14ac:dyDescent="0.2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</row>
    <row r="171" spans="1:27" x14ac:dyDescent="0.2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</row>
    <row r="172" spans="1:27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</row>
    <row r="173" spans="1:27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</row>
    <row r="174" spans="1:27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</row>
    <row r="175" spans="1:27" x14ac:dyDescent="0.2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</row>
    <row r="176" spans="1:27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</row>
    <row r="177" spans="1:27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</row>
    <row r="178" spans="1:27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</row>
    <row r="179" spans="1:27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</row>
    <row r="180" spans="1:27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</row>
    <row r="181" spans="1:27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</row>
    <row r="182" spans="1:27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</row>
    <row r="183" spans="1:27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</row>
    <row r="184" spans="1:27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</row>
    <row r="185" spans="1:27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</row>
    <row r="186" spans="1:27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</row>
    <row r="187" spans="1:27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</row>
    <row r="188" spans="1:27" x14ac:dyDescent="0.2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</row>
    <row r="189" spans="1:27" x14ac:dyDescent="0.2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</row>
    <row r="190" spans="1:27" x14ac:dyDescent="0.2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</row>
    <row r="191" spans="1:27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</row>
    <row r="192" spans="1:27" x14ac:dyDescent="0.2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</row>
    <row r="193" spans="1:27" x14ac:dyDescent="0.2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</row>
    <row r="194" spans="1:27" x14ac:dyDescent="0.2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</row>
    <row r="195" spans="1:27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</row>
    <row r="196" spans="1:27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</row>
    <row r="197" spans="1:27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</row>
    <row r="198" spans="1:27" x14ac:dyDescent="0.2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</row>
    <row r="199" spans="1:27" x14ac:dyDescent="0.2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</row>
    <row r="200" spans="1:27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</row>
    <row r="201" spans="1:27" x14ac:dyDescent="0.2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</row>
    <row r="202" spans="1:27" x14ac:dyDescent="0.2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</row>
    <row r="203" spans="1:27" x14ac:dyDescent="0.2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</row>
    <row r="204" spans="1:27" x14ac:dyDescent="0.2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</row>
    <row r="205" spans="1:27" x14ac:dyDescent="0.2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</row>
    <row r="206" spans="1:27" x14ac:dyDescent="0.2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</row>
    <row r="207" spans="1:27" x14ac:dyDescent="0.2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</row>
    <row r="208" spans="1:27" x14ac:dyDescent="0.2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</row>
    <row r="209" spans="1:27" x14ac:dyDescent="0.2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</row>
    <row r="210" spans="1:27" x14ac:dyDescent="0.2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</row>
    <row r="211" spans="1:27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</row>
    <row r="212" spans="1:27" x14ac:dyDescent="0.2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</row>
    <row r="213" spans="1:27" x14ac:dyDescent="0.2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</row>
    <row r="214" spans="1:27" x14ac:dyDescent="0.2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</row>
    <row r="215" spans="1:27" x14ac:dyDescent="0.2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</row>
    <row r="216" spans="1:27" x14ac:dyDescent="0.2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</row>
    <row r="217" spans="1:27" x14ac:dyDescent="0.25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</row>
    <row r="218" spans="1:27" x14ac:dyDescent="0.25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</row>
    <row r="219" spans="1:27" x14ac:dyDescent="0.25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</row>
    <row r="220" spans="1:27" x14ac:dyDescent="0.25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</row>
    <row r="221" spans="1:27" x14ac:dyDescent="0.25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</row>
    <row r="222" spans="1:27" x14ac:dyDescent="0.25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</row>
    <row r="223" spans="1:27" x14ac:dyDescent="0.25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</row>
    <row r="224" spans="1:27" x14ac:dyDescent="0.25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</row>
    <row r="225" spans="1:27" x14ac:dyDescent="0.2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</row>
    <row r="226" spans="1:27" x14ac:dyDescent="0.2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</row>
    <row r="227" spans="1:27" x14ac:dyDescent="0.2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</row>
    <row r="228" spans="1:27" x14ac:dyDescent="0.25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</row>
    <row r="229" spans="1:27" x14ac:dyDescent="0.25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</row>
    <row r="230" spans="1:27" x14ac:dyDescent="0.25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</row>
    <row r="231" spans="1:27" x14ac:dyDescent="0.25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</row>
    <row r="232" spans="1:27" x14ac:dyDescent="0.25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</row>
    <row r="233" spans="1:27" x14ac:dyDescent="0.25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</row>
    <row r="234" spans="1:27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</row>
    <row r="235" spans="1:27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</row>
    <row r="236" spans="1:27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</row>
    <row r="237" spans="1:27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</row>
    <row r="238" spans="1:27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</row>
    <row r="239" spans="1:27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</row>
    <row r="240" spans="1:27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</row>
    <row r="241" spans="1:27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</row>
    <row r="242" spans="1:27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</row>
    <row r="243" spans="1:27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</row>
    <row r="244" spans="1:27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</row>
    <row r="245" spans="1:27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</row>
    <row r="246" spans="1:27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</row>
    <row r="247" spans="1:27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</row>
    <row r="248" spans="1:27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</row>
    <row r="249" spans="1:27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</row>
    <row r="250" spans="1:27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</row>
    <row r="251" spans="1:27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</row>
    <row r="252" spans="1:27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</row>
    <row r="253" spans="1:27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</row>
    <row r="254" spans="1:27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</row>
    <row r="255" spans="1:27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</row>
    <row r="256" spans="1:27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</row>
    <row r="257" spans="1:27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</row>
    <row r="258" spans="1:27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</row>
    <row r="259" spans="1:27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</row>
    <row r="260" spans="1:27" x14ac:dyDescent="0.25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</row>
    <row r="261" spans="1:27" x14ac:dyDescent="0.25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</row>
    <row r="262" spans="1:27" x14ac:dyDescent="0.25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</row>
    <row r="263" spans="1:27" x14ac:dyDescent="0.25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</row>
    <row r="264" spans="1:27" x14ac:dyDescent="0.25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</row>
    <row r="265" spans="1:27" x14ac:dyDescent="0.2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</row>
    <row r="266" spans="1:27" x14ac:dyDescent="0.25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</row>
    <row r="267" spans="1:27" x14ac:dyDescent="0.25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</row>
    <row r="268" spans="1:27" x14ac:dyDescent="0.25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</row>
    <row r="269" spans="1:27" x14ac:dyDescent="0.25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</row>
    <row r="270" spans="1:27" x14ac:dyDescent="0.25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</row>
    <row r="271" spans="1:27" x14ac:dyDescent="0.25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</row>
    <row r="272" spans="1:27" x14ac:dyDescent="0.25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</row>
    <row r="273" spans="1:27" x14ac:dyDescent="0.25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</row>
    <row r="274" spans="1:27" x14ac:dyDescent="0.25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</row>
    <row r="275" spans="1:27" x14ac:dyDescent="0.2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</row>
    <row r="276" spans="1:27" x14ac:dyDescent="0.25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</row>
    <row r="277" spans="1:27" x14ac:dyDescent="0.25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</row>
    <row r="278" spans="1:27" x14ac:dyDescent="0.25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</row>
    <row r="279" spans="1:27" x14ac:dyDescent="0.25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</row>
    <row r="280" spans="1:27" x14ac:dyDescent="0.25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</row>
    <row r="281" spans="1:27" x14ac:dyDescent="0.25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</row>
    <row r="282" spans="1:27" x14ac:dyDescent="0.25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</row>
    <row r="283" spans="1:27" x14ac:dyDescent="0.25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</row>
    <row r="284" spans="1:27" x14ac:dyDescent="0.25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</row>
    <row r="285" spans="1:27" x14ac:dyDescent="0.25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</row>
    <row r="286" spans="1:27" x14ac:dyDescent="0.25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</row>
    <row r="287" spans="1:27" x14ac:dyDescent="0.25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</row>
    <row r="288" spans="1:27" x14ac:dyDescent="0.25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</row>
    <row r="289" spans="1:27" x14ac:dyDescent="0.25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</row>
    <row r="290" spans="1:27" x14ac:dyDescent="0.25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</row>
    <row r="291" spans="1:27" x14ac:dyDescent="0.25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</row>
    <row r="292" spans="1:27" x14ac:dyDescent="0.25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</row>
    <row r="293" spans="1:27" x14ac:dyDescent="0.25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</row>
    <row r="294" spans="1:27" x14ac:dyDescent="0.25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</row>
    <row r="295" spans="1:27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</row>
    <row r="296" spans="1:27" x14ac:dyDescent="0.25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</row>
    <row r="297" spans="1:27" x14ac:dyDescent="0.25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</row>
    <row r="298" spans="1:27" x14ac:dyDescent="0.25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</row>
    <row r="299" spans="1:27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</row>
    <row r="300" spans="1:27" x14ac:dyDescent="0.25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</row>
    <row r="301" spans="1:27" x14ac:dyDescent="0.25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</row>
    <row r="302" spans="1:27" x14ac:dyDescent="0.25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</row>
    <row r="303" spans="1:27" x14ac:dyDescent="0.25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</row>
    <row r="304" spans="1:27" x14ac:dyDescent="0.25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</row>
    <row r="305" spans="1:27" x14ac:dyDescent="0.25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</row>
    <row r="306" spans="1:27" x14ac:dyDescent="0.25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</row>
    <row r="307" spans="1:27" x14ac:dyDescent="0.25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</row>
    <row r="308" spans="1:27" x14ac:dyDescent="0.25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</row>
    <row r="309" spans="1:27" x14ac:dyDescent="0.25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</row>
    <row r="310" spans="1:27" x14ac:dyDescent="0.25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</row>
    <row r="311" spans="1:27" x14ac:dyDescent="0.25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</row>
    <row r="312" spans="1:27" x14ac:dyDescent="0.25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</row>
    <row r="313" spans="1:27" x14ac:dyDescent="0.25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</row>
    <row r="314" spans="1:27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</row>
    <row r="315" spans="1:27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</row>
    <row r="316" spans="1:27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</row>
    <row r="317" spans="1:27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</row>
    <row r="318" spans="1:27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</row>
    <row r="319" spans="1:27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</row>
    <row r="320" spans="1:27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</row>
    <row r="321" spans="1:27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</row>
    <row r="322" spans="1:27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</row>
    <row r="323" spans="1:27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</row>
    <row r="324" spans="1:27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</row>
    <row r="325" spans="1:27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</row>
    <row r="326" spans="1:27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</row>
    <row r="327" spans="1:27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</row>
    <row r="328" spans="1:27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</row>
    <row r="329" spans="1:27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</row>
    <row r="330" spans="1:27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</row>
    <row r="331" spans="1:27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</row>
    <row r="332" spans="1:27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</row>
    <row r="333" spans="1:27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</row>
    <row r="334" spans="1:27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</row>
    <row r="335" spans="1:27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</row>
    <row r="336" spans="1:27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</row>
    <row r="337" spans="1:27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</row>
    <row r="338" spans="1:27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</row>
    <row r="339" spans="1:27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</row>
    <row r="340" spans="1:27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</row>
    <row r="341" spans="1:27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</row>
    <row r="342" spans="1:27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</row>
    <row r="343" spans="1:27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</row>
    <row r="344" spans="1:27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</row>
    <row r="345" spans="1:27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</row>
    <row r="346" spans="1:27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</row>
    <row r="347" spans="1:27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</row>
    <row r="348" spans="1:27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</row>
    <row r="349" spans="1:27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</row>
    <row r="350" spans="1:27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</row>
    <row r="351" spans="1:27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</row>
    <row r="352" spans="1:27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</row>
    <row r="353" spans="1:27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</row>
    <row r="354" spans="1:27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</row>
    <row r="355" spans="1:27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</row>
    <row r="356" spans="1:27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</row>
    <row r="357" spans="1:27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</row>
    <row r="358" spans="1:27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</row>
    <row r="359" spans="1:27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</row>
    <row r="360" spans="1:27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</row>
    <row r="361" spans="1:27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</row>
    <row r="362" spans="1:27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</row>
    <row r="363" spans="1:27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</row>
    <row r="364" spans="1:27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</row>
    <row r="365" spans="1:27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</row>
    <row r="366" spans="1:27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</row>
    <row r="367" spans="1:27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</row>
    <row r="368" spans="1:27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</row>
    <row r="369" spans="1:27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</row>
    <row r="370" spans="1:27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</row>
    <row r="371" spans="1:27" x14ac:dyDescent="0.25"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</row>
    <row r="372" spans="1:27" x14ac:dyDescent="0.25"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</row>
    <row r="373" spans="1:27" x14ac:dyDescent="0.25"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</row>
    <row r="374" spans="1:27" x14ac:dyDescent="0.25"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</row>
    <row r="375" spans="1:27" x14ac:dyDescent="0.25"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</row>
    <row r="376" spans="1:27" x14ac:dyDescent="0.25"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</row>
    <row r="377" spans="1:27" x14ac:dyDescent="0.25"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</row>
    <row r="378" spans="1:27" x14ac:dyDescent="0.25"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</row>
    <row r="379" spans="1:27" x14ac:dyDescent="0.25"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</row>
    <row r="380" spans="1:27" x14ac:dyDescent="0.25"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</row>
    <row r="381" spans="1:27" x14ac:dyDescent="0.25"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</row>
    <row r="382" spans="1:27" x14ac:dyDescent="0.25"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</row>
    <row r="383" spans="1:27" x14ac:dyDescent="0.25"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</row>
    <row r="384" spans="1:27" x14ac:dyDescent="0.25"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</row>
    <row r="385" spans="5:27" x14ac:dyDescent="0.25"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</row>
    <row r="386" spans="5:27" x14ac:dyDescent="0.25"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</row>
    <row r="387" spans="5:27" x14ac:dyDescent="0.25"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</row>
    <row r="388" spans="5:27" x14ac:dyDescent="0.25"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</row>
    <row r="389" spans="5:27" x14ac:dyDescent="0.25"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</row>
    <row r="390" spans="5:27" x14ac:dyDescent="0.25"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</row>
    <row r="391" spans="5:27" x14ac:dyDescent="0.25"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</row>
    <row r="392" spans="5:27" x14ac:dyDescent="0.25"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</row>
    <row r="393" spans="5:27" x14ac:dyDescent="0.25"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</row>
    <row r="394" spans="5:27" x14ac:dyDescent="0.25"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</row>
  </sheetData>
  <sheetProtection algorithmName="SHA-512" hashValue="zRivIoj4GBRzZydC3sJMdWJRTcG1SDHBLa/D2vHVTjzwZivwF9TH6Yu6i7Zndj0zTzH91m1JGahPfmd50em8wQ==" saltValue="+0cTooigx6IX1pWSbLqFMw==" spinCount="100000" sheet="1" objects="1" scenarios="1" selectLockedCells="1"/>
  <mergeCells count="8">
    <mergeCell ref="B12:C12"/>
    <mergeCell ref="B23:C23"/>
    <mergeCell ref="B9:C9"/>
    <mergeCell ref="C1:D1"/>
    <mergeCell ref="C3:D3"/>
    <mergeCell ref="C5:D5"/>
    <mergeCell ref="C7:D7"/>
    <mergeCell ref="B11:C11"/>
  </mergeCells>
  <conditionalFormatting sqref="C10:F10 D9:F9">
    <cfRule type="expression" dxfId="5" priority="1">
      <formula>$C$9="NON VALIDE"</formula>
    </cfRule>
    <cfRule type="expression" dxfId="4" priority="2">
      <formula>$C$9="EN COURS DE VALIDATION"</formula>
    </cfRule>
  </conditionalFormatting>
  <hyperlinks>
    <hyperlink ref="B42" r:id="rId1"/>
  </hyperlinks>
  <pageMargins left="0.26" right="0.26" top="0.64" bottom="0.75" header="0.3" footer="0.3"/>
  <pageSetup paperSize="9" orientation="portrait" horizontalDpi="4294967292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AI297"/>
  <sheetViews>
    <sheetView topLeftCell="A13" zoomScale="124" zoomScaleNormal="124" workbookViewId="0">
      <selection activeCell="B10" sqref="B10"/>
    </sheetView>
  </sheetViews>
  <sheetFormatPr baseColWidth="10" defaultRowHeight="15" x14ac:dyDescent="0.25"/>
  <cols>
    <col min="1" max="1" width="1.85546875" customWidth="1"/>
    <col min="2" max="2" width="106" customWidth="1"/>
    <col min="3" max="5" width="4" customWidth="1"/>
    <col min="6" max="6" width="7.7109375" customWidth="1"/>
    <col min="7" max="7" width="2.42578125" customWidth="1"/>
    <col min="11" max="11" width="32" hidden="1" customWidth="1"/>
  </cols>
  <sheetData>
    <row r="1" spans="1:35" x14ac:dyDescent="0.25">
      <c r="A1" s="51"/>
      <c r="B1" s="53" t="s">
        <v>68</v>
      </c>
      <c r="C1" s="157" t="str">
        <f>IF(ISBLANK(ACCUEIL!D2),"",ACCUEIL!D2)</f>
        <v>Marigot</v>
      </c>
      <c r="D1" s="157"/>
      <c r="E1" s="157"/>
      <c r="F1" s="157"/>
      <c r="G1" s="5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5.0999999999999996" customHeight="1" x14ac:dyDescent="0.25">
      <c r="A2" s="51"/>
      <c r="B2" s="55"/>
      <c r="C2" s="54"/>
      <c r="D2" s="54"/>
      <c r="E2" s="54"/>
      <c r="F2" s="54"/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5" ht="16.5" customHeight="1" x14ac:dyDescent="0.25">
      <c r="A3" s="51"/>
      <c r="B3" s="53" t="s">
        <v>69</v>
      </c>
      <c r="C3" s="157" t="str">
        <f>IF(ISBLANK(ACCUEIL!D3),"",ACCUEIL!D3)</f>
        <v>Pain de Sucre</v>
      </c>
      <c r="D3" s="157"/>
      <c r="E3" s="157"/>
      <c r="F3" s="157"/>
      <c r="G3" s="54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5" ht="5.0999999999999996" customHeight="1" x14ac:dyDescent="0.25">
      <c r="A4" s="51"/>
      <c r="B4" s="53"/>
      <c r="C4" s="56"/>
      <c r="D4" s="56"/>
      <c r="E4" s="56"/>
      <c r="F4" s="56"/>
      <c r="G4" s="54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ht="16.5" customHeight="1" x14ac:dyDescent="0.25">
      <c r="A5" s="51"/>
      <c r="B5" s="53" t="s">
        <v>84</v>
      </c>
      <c r="C5" s="157" t="str">
        <f>IF(ISBLANK(ACCUEIL!D4),"",ACCUEIL!D4)</f>
        <v>CM2</v>
      </c>
      <c r="D5" s="157"/>
      <c r="E5" s="157"/>
      <c r="F5" s="157"/>
      <c r="G5" s="54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5.0999999999999996" customHeight="1" x14ac:dyDescent="0.25">
      <c r="A6" s="51"/>
      <c r="B6" s="55"/>
      <c r="C6" s="54"/>
      <c r="D6" s="54"/>
      <c r="E6" s="54"/>
      <c r="F6" s="54"/>
      <c r="G6" s="54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spans="1:35" x14ac:dyDescent="0.25">
      <c r="A7" s="51"/>
      <c r="B7" s="53" t="s">
        <v>70</v>
      </c>
      <c r="C7" s="157" t="str">
        <f>IF(ISBLANK(ACCUEIL!D5),"",ACCUEIL!D5)</f>
        <v>2014-15</v>
      </c>
      <c r="D7" s="157"/>
      <c r="E7" s="157"/>
      <c r="F7" s="157"/>
      <c r="G7" s="54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</row>
    <row r="8" spans="1:35" ht="5.25" customHeight="1" x14ac:dyDescent="0.25">
      <c r="A8" s="51"/>
      <c r="B8" s="53"/>
      <c r="C8" s="105"/>
      <c r="D8" s="105"/>
      <c r="E8" s="105"/>
      <c r="F8" s="105"/>
      <c r="G8" s="54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35" ht="30.75" customHeight="1" x14ac:dyDescent="0.25">
      <c r="A9" s="51"/>
      <c r="B9" s="57" t="s">
        <v>63</v>
      </c>
      <c r="C9" s="160" t="str">
        <f>IF(ISBLANK($B$10),"",(VLOOKUP($B$10,donnees!$A$3:$BA$32,53,FALSE)))</f>
        <v>VALIDE</v>
      </c>
      <c r="D9" s="160"/>
      <c r="E9" s="160"/>
      <c r="F9" s="160"/>
      <c r="G9" s="54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5" ht="24" customHeight="1" x14ac:dyDescent="0.25">
      <c r="A10" s="51"/>
      <c r="B10" s="79" t="s">
        <v>128</v>
      </c>
      <c r="C10" s="160"/>
      <c r="D10" s="160"/>
      <c r="E10" s="160"/>
      <c r="F10" s="160"/>
      <c r="G10" s="54"/>
      <c r="H10" s="52"/>
      <c r="I10" s="52"/>
      <c r="J10" s="52"/>
      <c r="K10" s="52" t="str">
        <f>IF(ISBLANK(ACCUEIL!C8),"",ACCUEIL!C8)</f>
        <v>eleve1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5" ht="9.75" customHeight="1" thickBot="1" x14ac:dyDescent="0.3">
      <c r="A11" s="51"/>
      <c r="B11" s="58"/>
      <c r="C11" s="54"/>
      <c r="D11" s="54"/>
      <c r="E11" s="54"/>
      <c r="F11" s="54"/>
      <c r="G11" s="54"/>
      <c r="H11" s="52"/>
      <c r="I11" s="52"/>
      <c r="J11" s="52"/>
      <c r="K11" s="52" t="str">
        <f>IF(ISBLANK(ACCUEIL!C9),"",ACCUEIL!C9)</f>
        <v>eleve2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 ht="15.75" thickBot="1" x14ac:dyDescent="0.3">
      <c r="A12" s="51"/>
      <c r="B12" s="59" t="s">
        <v>64</v>
      </c>
      <c r="C12" s="60" t="s">
        <v>65</v>
      </c>
      <c r="D12" s="60" t="s">
        <v>66</v>
      </c>
      <c r="E12" s="60" t="s">
        <v>67</v>
      </c>
      <c r="F12" s="61"/>
      <c r="G12" s="54"/>
      <c r="H12" s="52"/>
      <c r="I12" s="52"/>
      <c r="J12" s="52"/>
      <c r="K12" s="52" t="str">
        <f>IF(ISBLANK(ACCUEIL!C10),"",ACCUEIL!C10)</f>
        <v>eleve3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5" x14ac:dyDescent="0.25">
      <c r="A13" s="51"/>
      <c r="B13" s="62" t="s">
        <v>8</v>
      </c>
      <c r="C13" s="63"/>
      <c r="D13" s="63"/>
      <c r="E13" s="63"/>
      <c r="F13" s="64"/>
      <c r="G13" s="54"/>
      <c r="H13" s="52"/>
      <c r="I13" s="52"/>
      <c r="J13" s="52"/>
      <c r="K13" s="52" t="str">
        <f>IF(ISBLANK(ACCUEIL!C11),"",ACCUEIL!C11)</f>
        <v>eleve4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spans="1:35" x14ac:dyDescent="0.25">
      <c r="A14" s="51"/>
      <c r="B14" s="65" t="s">
        <v>90</v>
      </c>
      <c r="C14" s="66" t="str">
        <f>IF(ISBLANK($B$10),"",IF(VLOOKUP($B$10,donnees!$A$3:$BA$32,2,FALSE)&gt;1,"X",""))</f>
        <v>X</v>
      </c>
      <c r="D14" s="66" t="str">
        <f>IF(ISBLANK($B$10),"",IF(VLOOKUP($B$10,donnees!$A$3:$BA$32,3,FALSE)&gt;1,"X",""))</f>
        <v>X</v>
      </c>
      <c r="E14" s="66" t="str">
        <f>IF(ISBLANK($B$10),"",IF(VLOOKUP($B$10,donnees!$A$3:$BA$32,4,FALSE)&gt;1,"X",""))</f>
        <v>X</v>
      </c>
      <c r="F14" s="67" t="str">
        <f>IF(COUNTIF(C14:E14,"X")&gt;=2,"VALIDE","")</f>
        <v>VALIDE</v>
      </c>
      <c r="G14" s="54"/>
      <c r="H14" s="52"/>
      <c r="I14" s="52"/>
      <c r="J14" s="52"/>
      <c r="K14" s="52" t="str">
        <f>IF(ISBLANK(ACCUEIL!C12),"",ACCUEIL!C12)</f>
        <v>eleve5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35" ht="30" x14ac:dyDescent="0.25">
      <c r="A15" s="51"/>
      <c r="B15" s="65" t="s">
        <v>9</v>
      </c>
      <c r="C15" s="68" t="str">
        <f>IF(ISBLANK($B$10),"",IF(VLOOKUP($B$10,donnees!$A$3:$BA$32,5,FALSE)&gt;=1,"X",""))</f>
        <v>X</v>
      </c>
      <c r="D15" s="68" t="str">
        <f>IF(ISBLANK($B$10),"",IF(VLOOKUP($B$10,donnees!$A$3:$BA$32,6,FALSE)&gt;=1,"X",""))</f>
        <v>X</v>
      </c>
      <c r="E15" s="68" t="str">
        <f>IF(ISBLANK($B$10),"",IF(VLOOKUP($B$10,donnees!$A$3:$BA$32,7,FALSE)&gt;=1,"X",""))</f>
        <v>X</v>
      </c>
      <c r="F15" s="67" t="str">
        <f t="shared" ref="F15:F31" si="0">IF(COUNTIF(C15:E15,"X")&gt;=2,"VALIDE","")</f>
        <v>VALIDE</v>
      </c>
      <c r="G15" s="54"/>
      <c r="H15" s="52"/>
      <c r="I15" s="52"/>
      <c r="J15" s="52"/>
      <c r="K15" s="52" t="str">
        <f>IF(ISBLANK(ACCUEIL!C13),"",ACCUEIL!C13)</f>
        <v>eleve6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spans="1:35" x14ac:dyDescent="0.25">
      <c r="A16" s="51"/>
      <c r="B16" s="65" t="s">
        <v>10</v>
      </c>
      <c r="C16" s="68" t="str">
        <f>IF(ISBLANK($B$10),"",IF(VLOOKUP($B$10,donnees!$A$3:$BA$32,8,FALSE)&gt;0,"X",""))</f>
        <v>X</v>
      </c>
      <c r="D16" s="68" t="str">
        <f>IF(ISBLANK($B$10),"",IF(VLOOKUP($B$10,donnees!$A$3:$BA$32,9,FALSE)&gt;0,"X",""))</f>
        <v>X</v>
      </c>
      <c r="E16" s="68" t="str">
        <f>IF(ISBLANK($B$10),"",IF(VLOOKUP($B$10,donnees!$A$3:$BA$32,10,FALSE)&gt;0,"X",""))</f>
        <v>X</v>
      </c>
      <c r="F16" s="67" t="str">
        <f t="shared" si="0"/>
        <v>VALIDE</v>
      </c>
      <c r="G16" s="54"/>
      <c r="H16" s="52"/>
      <c r="I16" s="52"/>
      <c r="J16" s="52"/>
      <c r="K16" s="52" t="str">
        <f>IF(ISBLANK(ACCUEIL!C14),"",ACCUEIL!C14)</f>
        <v/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1:35" x14ac:dyDescent="0.25">
      <c r="A17" s="51"/>
      <c r="B17" s="65" t="s">
        <v>11</v>
      </c>
      <c r="C17" s="68" t="str">
        <f>IF(ISBLANK($B$10),"",IF(VLOOKUP($B$10,donnees!$A$3:$BA$32,11,FALSE)&gt;0,"X",""))</f>
        <v>X</v>
      </c>
      <c r="D17" s="68" t="str">
        <f>IF(ISBLANK($B$10),"",IF(VLOOKUP($B$10,donnees!$A$3:$BA$32,12,FALSE)&gt;0,"X",""))</f>
        <v>X</v>
      </c>
      <c r="E17" s="68" t="str">
        <f>IF(ISBLANK($B$10),"",IF(VLOOKUP($B$10,donnees!$A$3:$BA$32,13,FALSE)&gt;0,"X",""))</f>
        <v>X</v>
      </c>
      <c r="F17" s="67" t="str">
        <f t="shared" si="0"/>
        <v>VALIDE</v>
      </c>
      <c r="G17" s="54"/>
      <c r="H17" s="52"/>
      <c r="I17" s="52"/>
      <c r="J17" s="52"/>
      <c r="K17" s="52" t="str">
        <f>IF(ISBLANK(ACCUEIL!C15),"",ACCUEIL!C15)</f>
        <v/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</row>
    <row r="18" spans="1:35" x14ac:dyDescent="0.25">
      <c r="A18" s="51"/>
      <c r="B18" s="65" t="s">
        <v>12</v>
      </c>
      <c r="C18" s="68" t="str">
        <f>IF(ISBLANK($B$10),"",IF(VLOOKUP($B$10,donnees!$A$3:$BA$32,14,FALSE)&gt;0,"X",""))</f>
        <v>X</v>
      </c>
      <c r="D18" s="68" t="str">
        <f>IF(ISBLANK($B$10),"",IF(VLOOKUP($B$10,donnees!$A$3:$BA$32,15,FALSE)&gt;0,"X",""))</f>
        <v>X</v>
      </c>
      <c r="E18" s="68" t="str">
        <f>IF(ISBLANK($B$10),"",IF(VLOOKUP($B$10,donnees!$A$3:$BA$32,16,FALSE)&gt;0,"X",""))</f>
        <v>X</v>
      </c>
      <c r="F18" s="67" t="str">
        <f t="shared" si="0"/>
        <v>VALIDE</v>
      </c>
      <c r="G18" s="54"/>
      <c r="H18" s="52"/>
      <c r="I18" s="52"/>
      <c r="J18" s="52"/>
      <c r="K18" s="52" t="str">
        <f>IF(ISBLANK(ACCUEIL!C16),"",ACCUEIL!C16)</f>
        <v/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1:35" x14ac:dyDescent="0.25">
      <c r="A19" s="51"/>
      <c r="B19" s="65" t="s">
        <v>13</v>
      </c>
      <c r="C19" s="68" t="str">
        <f>IF(ISBLANK($B$10),"",IF(VLOOKUP($B$10,donnees!$A$3:$BA$32,17,FALSE)&gt;0,"X",""))</f>
        <v>X</v>
      </c>
      <c r="D19" s="68" t="str">
        <f>IF(ISBLANK($B$10),"",IF(VLOOKUP($B$10,donnees!$A$3:$BA$32,18,FALSE)&gt;0,"X",""))</f>
        <v>X</v>
      </c>
      <c r="E19" s="68" t="str">
        <f>IF(ISBLANK($B$10),"",IF(VLOOKUP($B$10,donnees!$A$3:$BA$32,19,FALSE)&gt;0,"X",""))</f>
        <v>X</v>
      </c>
      <c r="F19" s="67" t="str">
        <f t="shared" si="0"/>
        <v>VALIDE</v>
      </c>
      <c r="G19" s="54"/>
      <c r="H19" s="52"/>
      <c r="I19" s="52"/>
      <c r="J19" s="52"/>
      <c r="K19" s="52" t="str">
        <f>IF(ISBLANK(ACCUEIL!C17),"",ACCUEIL!C17)</f>
        <v/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spans="1:35" x14ac:dyDescent="0.25">
      <c r="A20" s="51"/>
      <c r="B20" s="65" t="s">
        <v>14</v>
      </c>
      <c r="C20" s="68" t="str">
        <f>IF(ISBLANK($B$10),"",IF(VLOOKUP($B$10,donnees!$A$3:$BA$32,20,FALSE)&gt;0,"X",""))</f>
        <v>X</v>
      </c>
      <c r="D20" s="68" t="str">
        <f>IF(ISBLANK($B$10),"",IF(VLOOKUP($B$10,donnees!$A$3:$BA$32,21,FALSE)&gt;0,"X",""))</f>
        <v>X</v>
      </c>
      <c r="E20" s="68" t="str">
        <f>IF(ISBLANK($B$10),"",IF(VLOOKUP($B$10,donnees!$A$3:$BA$32,22,FALSE)&gt;0,"X",""))</f>
        <v>X</v>
      </c>
      <c r="F20" s="67" t="str">
        <f t="shared" si="0"/>
        <v>VALIDE</v>
      </c>
      <c r="G20" s="54"/>
      <c r="H20" s="52"/>
      <c r="I20" s="52"/>
      <c r="J20" s="52"/>
      <c r="K20" s="52" t="str">
        <f>IF(ISBLANK(ACCUEIL!C18),"",ACCUEIL!C18)</f>
        <v/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pans="1:35" x14ac:dyDescent="0.25">
      <c r="A21" s="51"/>
      <c r="B21" s="65" t="s">
        <v>15</v>
      </c>
      <c r="C21" s="68" t="str">
        <f>IF(ISBLANK($B$10),"",IF(VLOOKUP($B$10,donnees!$A$3:$BA$32,23,FALSE)&gt;0,"X",""))</f>
        <v>X</v>
      </c>
      <c r="D21" s="68" t="str">
        <f>IF(ISBLANK($B$10),"",IF(VLOOKUP($B$10,donnees!$A$3:$BA$32,24,FALSE)&gt;0,"X",""))</f>
        <v>X</v>
      </c>
      <c r="E21" s="68" t="str">
        <f>IF(ISBLANK($B$10),"",IF(VLOOKUP($B$10,donnees!$A$3:$BA$32,25,FALSE)&gt;0,"X",""))</f>
        <v>X</v>
      </c>
      <c r="F21" s="67" t="str">
        <f t="shared" si="0"/>
        <v>VALIDE</v>
      </c>
      <c r="G21" s="54"/>
      <c r="H21" s="52"/>
      <c r="I21" s="52"/>
      <c r="J21" s="52"/>
      <c r="K21" s="52" t="str">
        <f>IF(ISBLANK(ACCUEIL!C19),"",ACCUEIL!C19)</f>
        <v/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spans="1:35" x14ac:dyDescent="0.25">
      <c r="A22" s="51"/>
      <c r="B22" s="65" t="s">
        <v>16</v>
      </c>
      <c r="C22" s="68" t="str">
        <f>IF(ISBLANK($B$10),"",IF(VLOOKUP($B$10,donnees!$A$3:$BA$32,26,FALSE)&gt;0,"X",""))</f>
        <v>X</v>
      </c>
      <c r="D22" s="68" t="str">
        <f>IF(ISBLANK($B$10),"",IF(VLOOKUP($B$10,donnees!$A$3:$BA$32,27,FALSE)&gt;0,"X",""))</f>
        <v>X</v>
      </c>
      <c r="E22" s="68" t="str">
        <f>IF(ISBLANK($B$10),"",IF(VLOOKUP($B$10,donnees!$A$3:$BA$32,28,FALSE)&gt;0,"X",""))</f>
        <v>X</v>
      </c>
      <c r="F22" s="67" t="str">
        <f t="shared" si="0"/>
        <v>VALIDE</v>
      </c>
      <c r="G22" s="54"/>
      <c r="H22" s="52"/>
      <c r="I22" s="52"/>
      <c r="J22" s="52"/>
      <c r="K22" s="52" t="str">
        <f>IF(ISBLANK(ACCUEIL!C20),"",ACCUEIL!C20)</f>
        <v/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spans="1:35" ht="15.75" thickBot="1" x14ac:dyDescent="0.3">
      <c r="A23" s="51"/>
      <c r="B23" s="69" t="s">
        <v>17</v>
      </c>
      <c r="C23" s="70" t="str">
        <f>IF(ISBLANK($B$10),"",IF(VLOOKUP($B$10,donnees!$A$3:$BA$32,29,FALSE)&gt;=1,"X",""))</f>
        <v>X</v>
      </c>
      <c r="D23" s="70" t="str">
        <f>IF(ISBLANK($B$10),"",IF(VLOOKUP($B$10,donnees!$A$3:$BA$32,30,FALSE)&gt;=1,"X",""))</f>
        <v>X</v>
      </c>
      <c r="E23" s="70" t="str">
        <f>IF(ISBLANK($B$10),"",IF(VLOOKUP($B$10,donnees!$A$3:$BA$32,31,FALSE)&gt;=1,"X",""))</f>
        <v>X</v>
      </c>
      <c r="F23" s="71" t="str">
        <f t="shared" si="0"/>
        <v>VALIDE</v>
      </c>
      <c r="G23" s="54"/>
      <c r="H23" s="52"/>
      <c r="I23" s="52"/>
      <c r="J23" s="52"/>
      <c r="K23" s="52" t="str">
        <f>IF(ISBLANK(ACCUEIL!C21),"",ACCUEIL!C21)</f>
        <v/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</row>
    <row r="24" spans="1:35" x14ac:dyDescent="0.25">
      <c r="A24" s="51"/>
      <c r="B24" s="72" t="s">
        <v>7</v>
      </c>
      <c r="C24" s="73"/>
      <c r="D24" s="73"/>
      <c r="E24" s="73"/>
      <c r="F24" s="74"/>
      <c r="G24" s="54"/>
      <c r="H24" s="52"/>
      <c r="I24" s="52"/>
      <c r="J24" s="52"/>
      <c r="K24" s="52" t="str">
        <f>IF(ISBLANK(ACCUEIL!C22),"",ACCUEIL!C22)</f>
        <v/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1:35" x14ac:dyDescent="0.25">
      <c r="A25" s="51"/>
      <c r="B25" s="65" t="s">
        <v>0</v>
      </c>
      <c r="C25" s="68" t="str">
        <f>IF(ISBLANK($B$10),"",IF(VLOOKUP($B$10,donnees!$A$3:$BA$32,32,FALSE)&gt;=1,"X",""))</f>
        <v>X</v>
      </c>
      <c r="D25" s="68" t="str">
        <f>IF(ISBLANK($B$10),"",IF(VLOOKUP($B$10,donnees!$A$3:$BA$32,33,FALSE)&gt;=1,"X",""))</f>
        <v>X</v>
      </c>
      <c r="E25" s="68" t="str">
        <f>IF(ISBLANK($B$10),"",IF(VLOOKUP($B$10,donnees!$A$3:$BA$32,34,FALSE)&gt;=1,"X",""))</f>
        <v>X</v>
      </c>
      <c r="F25" s="67" t="str">
        <f t="shared" si="0"/>
        <v>VALIDE</v>
      </c>
      <c r="G25" s="54"/>
      <c r="H25" s="52"/>
      <c r="I25" s="52"/>
      <c r="J25" s="52"/>
      <c r="K25" s="52" t="str">
        <f>IF(ISBLANK(ACCUEIL!C23),"",ACCUEIL!C23)</f>
        <v/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</row>
    <row r="26" spans="1:35" x14ac:dyDescent="0.25">
      <c r="A26" s="51"/>
      <c r="B26" s="65" t="s">
        <v>1</v>
      </c>
      <c r="C26" s="68" t="str">
        <f>IF(ISBLANK($B$10),"",IF(VLOOKUP($B$10,donnees!$A$3:$BA$32,35,FALSE)&gt;0,"X",""))</f>
        <v>X</v>
      </c>
      <c r="D26" s="68" t="str">
        <f>IF(ISBLANK($B$10),"",IF(VLOOKUP($B$10,donnees!$A$3:$BA$32,36,FALSE)&gt;0,"X",""))</f>
        <v>X</v>
      </c>
      <c r="E26" s="68" t="str">
        <f>IF(ISBLANK($B$10),"",IF(VLOOKUP($B$10,donnees!$A$3:$BA$32,37,FALSE)&gt;0,"X",""))</f>
        <v>X</v>
      </c>
      <c r="F26" s="67" t="str">
        <f t="shared" si="0"/>
        <v>VALIDE</v>
      </c>
      <c r="G26" s="54"/>
      <c r="H26" s="52"/>
      <c r="I26" s="52"/>
      <c r="J26" s="52"/>
      <c r="K26" s="52" t="str">
        <f>IF(ISBLANK(ACCUEIL!C24),"",ACCUEIL!C24)</f>
        <v/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</row>
    <row r="27" spans="1:35" x14ac:dyDescent="0.25">
      <c r="A27" s="51"/>
      <c r="B27" s="65" t="s">
        <v>2</v>
      </c>
      <c r="C27" s="68" t="str">
        <f>IF(ISBLANK($B$10),"",IF(VLOOKUP($B$10,donnees!$A$3:$BA$32,38,FALSE)&gt;0,"X",""))</f>
        <v>X</v>
      </c>
      <c r="D27" s="68" t="str">
        <f>IF(ISBLANK($B$10),"",IF(VLOOKUP($B$10,donnees!$A$3:$BA$32,39,FALSE)&gt;0,"X",""))</f>
        <v>X</v>
      </c>
      <c r="E27" s="68" t="str">
        <f>IF(ISBLANK($B$10),"",IF(VLOOKUP($B$10,donnees!$A$3:$BA$32,40,FALSE)&gt;0,"X",""))</f>
        <v>X</v>
      </c>
      <c r="F27" s="67" t="str">
        <f t="shared" si="0"/>
        <v>VALIDE</v>
      </c>
      <c r="G27" s="54"/>
      <c r="H27" s="52"/>
      <c r="I27" s="52"/>
      <c r="J27" s="52"/>
      <c r="K27" s="52" t="str">
        <f>IF(ISBLANK(ACCUEIL!C25),"",ACCUEIL!C25)</f>
        <v/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</row>
    <row r="28" spans="1:35" x14ac:dyDescent="0.25">
      <c r="A28" s="51"/>
      <c r="B28" s="65" t="s">
        <v>3</v>
      </c>
      <c r="C28" s="68" t="str">
        <f>IF(ISBLANK($B$10),"",IF(VLOOKUP($B$10,donnees!$A$3:$BA$32,41,FALSE)&gt;=1,"X",""))</f>
        <v>X</v>
      </c>
      <c r="D28" s="68" t="str">
        <f>IF(ISBLANK($B$10),"",IF(VLOOKUP($B$10,donnees!$A$3:$BA$32,42,FALSE)&gt;=1,"X",""))</f>
        <v>X</v>
      </c>
      <c r="E28" s="68" t="str">
        <f>IF(ISBLANK($B$10),"",IF(VLOOKUP($B$10,donnees!$A$3:$BA$32,43,FALSE)&gt;=1,"X",""))</f>
        <v>X</v>
      </c>
      <c r="F28" s="67" t="str">
        <f t="shared" si="0"/>
        <v>VALIDE</v>
      </c>
      <c r="G28" s="54"/>
      <c r="H28" s="52"/>
      <c r="I28" s="52"/>
      <c r="J28" s="52"/>
      <c r="K28" s="52" t="str">
        <f>IF(ISBLANK(ACCUEIL!C26),"",ACCUEIL!C26)</f>
        <v/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1:35" x14ac:dyDescent="0.25">
      <c r="A29" s="51"/>
      <c r="B29" s="65" t="s">
        <v>4</v>
      </c>
      <c r="C29" s="68" t="str">
        <f>IF(ISBLANK($B$10),"",IF(VLOOKUP($B$10,donnees!$A$3:$BA$32,44,FALSE)&gt;0,"X",""))</f>
        <v>X</v>
      </c>
      <c r="D29" s="68" t="str">
        <f>IF(ISBLANK($B$10),"",IF(VLOOKUP($B$10,donnees!$A$3:$BA$32,45,FALSE)&gt;0,"X",""))</f>
        <v>X</v>
      </c>
      <c r="E29" s="68" t="str">
        <f>IF(ISBLANK($B$10),"",IF(VLOOKUP($B$10,donnees!$A$3:$BA$32,46,FALSE)&gt;0,"X",""))</f>
        <v>X</v>
      </c>
      <c r="F29" s="67" t="str">
        <f t="shared" si="0"/>
        <v>VALIDE</v>
      </c>
      <c r="G29" s="54"/>
      <c r="H29" s="52"/>
      <c r="I29" s="52"/>
      <c r="J29" s="52"/>
      <c r="K29" s="52" t="str">
        <f>IF(ISBLANK(ACCUEIL!C27),"",ACCUEIL!C27)</f>
        <v/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spans="1:35" x14ac:dyDescent="0.25">
      <c r="A30" s="51"/>
      <c r="B30" s="65" t="s">
        <v>5</v>
      </c>
      <c r="C30" s="68" t="str">
        <f>IF(ISBLANK($B$10),"",IF(VLOOKUP($B$10,donnees!$A$3:$BA$32,47,FALSE)&gt;0,"X",""))</f>
        <v/>
      </c>
      <c r="D30" s="68" t="str">
        <f>IF(ISBLANK($B$10),"",IF(VLOOKUP($B$10,donnees!$A$3:$BA$32,48,FALSE)&gt;0,"X",""))</f>
        <v/>
      </c>
      <c r="E30" s="68" t="str">
        <f>IF(ISBLANK($B$10),"",IF(VLOOKUP($B$10,donnees!$A$3:$BA$32,49,FALSE)&gt;0,"X",""))</f>
        <v/>
      </c>
      <c r="F30" s="67" t="str">
        <f t="shared" si="0"/>
        <v/>
      </c>
      <c r="G30" s="54"/>
      <c r="H30" s="52"/>
      <c r="I30" s="52"/>
      <c r="J30" s="52"/>
      <c r="K30" s="52" t="str">
        <f>IF(ISBLANK(ACCUEIL!C28),"",ACCUEIL!C28)</f>
        <v/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</row>
    <row r="31" spans="1:35" ht="15.75" thickBot="1" x14ac:dyDescent="0.3">
      <c r="A31" s="51"/>
      <c r="B31" s="69" t="s">
        <v>6</v>
      </c>
      <c r="C31" s="70" t="str">
        <f>IF(ISBLANK($B$10),"",IF(VLOOKUP($B$10,donnees!$A$3:$BA$32,50,FALSE)&gt;0,"X",""))</f>
        <v/>
      </c>
      <c r="D31" s="70" t="str">
        <f>IF(ISBLANK($B$10),"",IF(VLOOKUP($B$10,donnees!$A$3:$BA$32,51,FALSE)&gt;0,"X",""))</f>
        <v/>
      </c>
      <c r="E31" s="70" t="str">
        <f>IF(ISBLANK($B$10),"",IF(VLOOKUP($B$10,donnees!$A$3:$BA$32,52,FALSE)&gt;0,"X",""))</f>
        <v>X</v>
      </c>
      <c r="F31" s="71" t="str">
        <f t="shared" si="0"/>
        <v/>
      </c>
      <c r="G31" s="54"/>
      <c r="H31" s="52"/>
      <c r="I31" s="52"/>
      <c r="J31" s="52"/>
      <c r="K31" s="52" t="str">
        <f>IF(ISBLANK(ACCUEIL!C29),"",ACCUEIL!C29)</f>
        <v/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</row>
    <row r="32" spans="1:35" ht="7.5" customHeight="1" x14ac:dyDescent="0.25">
      <c r="A32" s="51"/>
      <c r="B32" s="54"/>
      <c r="C32" s="54"/>
      <c r="D32" s="54"/>
      <c r="E32" s="54"/>
      <c r="F32" s="54"/>
      <c r="G32" s="54"/>
      <c r="H32" s="52"/>
      <c r="I32" s="52"/>
      <c r="J32" s="52"/>
      <c r="K32" s="52" t="str">
        <f>IF(ISBLANK(ACCUEIL!C30),"",ACCUEIL!C30)</f>
        <v/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</row>
    <row r="33" spans="1:35" x14ac:dyDescent="0.25">
      <c r="A33" s="52"/>
      <c r="B33" s="75"/>
      <c r="C33" s="75"/>
      <c r="D33" s="75"/>
      <c r="E33" s="75"/>
      <c r="F33" s="75"/>
      <c r="G33" s="75"/>
      <c r="H33" s="52"/>
      <c r="I33" s="52"/>
      <c r="J33" s="52"/>
      <c r="K33" s="52" t="str">
        <f>IF(ISBLANK(ACCUEIL!C31),"",ACCUEIL!C31)</f>
        <v/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</row>
    <row r="34" spans="1:35" x14ac:dyDescent="0.25">
      <c r="A34" s="52"/>
      <c r="B34" s="75"/>
      <c r="C34" s="75"/>
      <c r="D34" s="75"/>
      <c r="E34" s="75"/>
      <c r="F34" s="75"/>
      <c r="G34" s="75"/>
      <c r="H34" s="52"/>
      <c r="I34" s="52"/>
      <c r="J34" s="52"/>
      <c r="K34" s="52" t="str">
        <f>IF(ISBLANK(ACCUEIL!C32),"",ACCUEIL!C32)</f>
        <v/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</row>
    <row r="35" spans="1:35" x14ac:dyDescent="0.25">
      <c r="A35" s="52"/>
      <c r="B35" s="76" t="s">
        <v>91</v>
      </c>
      <c r="C35" s="75"/>
      <c r="D35" s="75"/>
      <c r="E35" s="75"/>
      <c r="F35" s="75"/>
      <c r="G35" s="75"/>
      <c r="H35" s="52"/>
      <c r="I35" s="52"/>
      <c r="J35" s="52"/>
      <c r="K35" s="52" t="str">
        <f>IF(ISBLANK(ACCUEIL!C33),"",ACCUEIL!C33)</f>
        <v/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6" spans="1:35" x14ac:dyDescent="0.25">
      <c r="A36" s="52"/>
      <c r="B36" s="77" t="s">
        <v>92</v>
      </c>
      <c r="C36" s="75"/>
      <c r="D36" s="75"/>
      <c r="E36" s="75"/>
      <c r="F36" s="75"/>
      <c r="G36" s="75"/>
      <c r="H36" s="52"/>
      <c r="I36" s="52"/>
      <c r="J36" s="52"/>
      <c r="K36" s="52" t="str">
        <f>IF(ISBLANK(ACCUEIL!C34),"",ACCUEIL!C34)</f>
        <v/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</row>
    <row r="37" spans="1:35" x14ac:dyDescent="0.25">
      <c r="A37" s="52"/>
      <c r="B37" s="78" t="s">
        <v>93</v>
      </c>
      <c r="C37" s="75"/>
      <c r="D37" s="75"/>
      <c r="E37" s="75"/>
      <c r="F37" s="75"/>
      <c r="G37" s="75"/>
      <c r="H37" s="52"/>
      <c r="I37" s="52"/>
      <c r="J37" s="52"/>
      <c r="K37" s="52" t="str">
        <f>IF(ISBLANK(ACCUEIL!C35),"",ACCUEIL!C35)</f>
        <v/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</row>
    <row r="38" spans="1:35" x14ac:dyDescent="0.25">
      <c r="A38" s="52"/>
      <c r="B38" s="77" t="s">
        <v>94</v>
      </c>
      <c r="C38" s="75"/>
      <c r="D38" s="75"/>
      <c r="E38" s="75"/>
      <c r="F38" s="75"/>
      <c r="G38" s="75"/>
      <c r="H38" s="52"/>
      <c r="I38" s="52"/>
      <c r="J38" s="52"/>
      <c r="K38" s="52" t="str">
        <f>IF(ISBLANK(ACCUEIL!C36),"",ACCUEIL!C36)</f>
        <v/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</row>
    <row r="39" spans="1:35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 t="str">
        <f>IF(ISBLANK(ACCUEIL!C37),"",ACCUEIL!C37)</f>
        <v/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</row>
    <row r="40" spans="1:35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</row>
    <row r="41" spans="1:35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</row>
    <row r="42" spans="1:35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</row>
    <row r="43" spans="1:35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</row>
    <row r="44" spans="1:35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</row>
    <row r="45" spans="1:35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</row>
    <row r="46" spans="1:35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</row>
    <row r="47" spans="1:35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</row>
    <row r="48" spans="1:35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</row>
    <row r="49" spans="1:35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</row>
    <row r="50" spans="1:35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</row>
    <row r="51" spans="1:35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</row>
    <row r="52" spans="1:35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</row>
    <row r="53" spans="1:35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</row>
    <row r="54" spans="1:35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</row>
    <row r="55" spans="1:35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3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7" spans="1:35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</row>
    <row r="58" spans="1:35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</row>
    <row r="59" spans="1:35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</row>
    <row r="60" spans="1:35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</row>
    <row r="61" spans="1:35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</row>
    <row r="62" spans="1:35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</row>
    <row r="63" spans="1:35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</row>
    <row r="64" spans="1:35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</row>
    <row r="65" spans="1:35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</row>
    <row r="66" spans="1:35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</row>
    <row r="67" spans="1:35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</row>
    <row r="68" spans="1:35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</row>
    <row r="69" spans="1:35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</row>
    <row r="70" spans="1:35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</row>
    <row r="71" spans="1:35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</row>
    <row r="72" spans="1:35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</row>
    <row r="73" spans="1:35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</row>
    <row r="74" spans="1:35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</row>
    <row r="75" spans="1:35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</row>
    <row r="76" spans="1:35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</row>
    <row r="77" spans="1:35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</row>
    <row r="78" spans="1:35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</row>
    <row r="79" spans="1:35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</row>
    <row r="80" spans="1:35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</row>
    <row r="81" spans="1:35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</row>
    <row r="82" spans="1:35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</row>
    <row r="83" spans="1:35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</row>
    <row r="84" spans="1:35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</row>
    <row r="85" spans="1:35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</row>
    <row r="86" spans="1:35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</row>
    <row r="87" spans="1:35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</row>
    <row r="88" spans="1:35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</row>
    <row r="89" spans="1:35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</row>
    <row r="90" spans="1:35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</row>
    <row r="91" spans="1:35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</row>
    <row r="92" spans="1:35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</row>
    <row r="93" spans="1:35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</row>
    <row r="94" spans="1:35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</row>
    <row r="95" spans="1:35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</row>
    <row r="96" spans="1:35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</row>
    <row r="97" spans="1:35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</row>
    <row r="98" spans="1:35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</row>
    <row r="99" spans="1:35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</row>
    <row r="100" spans="1:35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</row>
    <row r="101" spans="1:35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</row>
    <row r="102" spans="1:35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</row>
    <row r="103" spans="1:35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</row>
    <row r="104" spans="1:35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</row>
    <row r="105" spans="1:35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</row>
    <row r="106" spans="1:35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</row>
    <row r="107" spans="1:35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</row>
    <row r="108" spans="1:35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</row>
    <row r="109" spans="1:35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</row>
    <row r="110" spans="1:35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</row>
    <row r="111" spans="1:35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</row>
    <row r="112" spans="1:35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</row>
    <row r="113" spans="1:35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</row>
    <row r="114" spans="1:35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1:3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</row>
    <row r="116" spans="1:35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</row>
    <row r="117" spans="1:35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</row>
    <row r="118" spans="1:35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</row>
    <row r="119" spans="1:35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</row>
    <row r="120" spans="1:35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</row>
    <row r="121" spans="1:35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</row>
    <row r="122" spans="1:35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</row>
    <row r="123" spans="1:35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</row>
    <row r="124" spans="1:35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</row>
    <row r="125" spans="1:35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</row>
    <row r="126" spans="1:35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</row>
    <row r="127" spans="1:35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</row>
    <row r="128" spans="1:35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</row>
    <row r="129" spans="1:35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</row>
    <row r="130" spans="1:35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</row>
    <row r="131" spans="1:35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</row>
    <row r="132" spans="1:35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</row>
    <row r="133" spans="1:35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</row>
    <row r="134" spans="1:35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</row>
    <row r="135" spans="1:35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</row>
    <row r="136" spans="1:35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</row>
    <row r="137" spans="1:35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</row>
    <row r="138" spans="1:35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</row>
    <row r="139" spans="1:35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</row>
    <row r="140" spans="1:35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</row>
    <row r="141" spans="1:35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</row>
    <row r="142" spans="1:35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</row>
    <row r="143" spans="1:35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</row>
    <row r="144" spans="1:35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</row>
    <row r="145" spans="1:35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</row>
    <row r="146" spans="1:35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</row>
    <row r="147" spans="1:35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</row>
    <row r="148" spans="1:35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</row>
    <row r="149" spans="1:35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</row>
    <row r="150" spans="1:35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</row>
    <row r="151" spans="1:35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</row>
    <row r="152" spans="1:35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</row>
    <row r="153" spans="1:35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</row>
    <row r="154" spans="1:35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</row>
    <row r="155" spans="1:35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</row>
    <row r="156" spans="1:35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</row>
    <row r="157" spans="1:35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</row>
    <row r="158" spans="1:35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</row>
    <row r="159" spans="1:35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</row>
    <row r="160" spans="1:35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</row>
    <row r="161" spans="1:35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</row>
    <row r="162" spans="1:35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</row>
    <row r="163" spans="1:35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</row>
    <row r="164" spans="1:35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</row>
    <row r="165" spans="1:35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</row>
    <row r="166" spans="1:35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</row>
    <row r="167" spans="1:35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</row>
    <row r="168" spans="1:35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</row>
    <row r="169" spans="1:35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</row>
    <row r="170" spans="1:35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</row>
    <row r="171" spans="1:35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</row>
    <row r="172" spans="1:35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</row>
    <row r="173" spans="1:35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</row>
    <row r="174" spans="1:35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</row>
    <row r="175" spans="1:35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</row>
    <row r="176" spans="1:35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</row>
    <row r="177" spans="1:35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</row>
    <row r="178" spans="1:3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</row>
    <row r="179" spans="1:35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</row>
    <row r="180" spans="1:35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</row>
    <row r="181" spans="1:35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</row>
    <row r="182" spans="1:35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</row>
    <row r="183" spans="1:35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</row>
    <row r="184" spans="1:35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</row>
    <row r="185" spans="1:35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</row>
    <row r="186" spans="1:35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</row>
    <row r="187" spans="1:35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</row>
    <row r="188" spans="1:35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</row>
    <row r="189" spans="1:35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</row>
    <row r="190" spans="1:35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</row>
    <row r="191" spans="1:35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</row>
    <row r="192" spans="1:35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</row>
    <row r="193" spans="1:35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</row>
    <row r="194" spans="1:35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</row>
    <row r="195" spans="1:35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</row>
    <row r="196" spans="1:35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</row>
    <row r="197" spans="1:35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</row>
    <row r="198" spans="1:35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</row>
    <row r="199" spans="1:35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</row>
    <row r="200" spans="1:35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</row>
    <row r="201" spans="1:35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</row>
    <row r="202" spans="1:35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</row>
    <row r="203" spans="1:35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</row>
    <row r="204" spans="1:35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</row>
    <row r="205" spans="1:35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</row>
    <row r="206" spans="1:35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</row>
    <row r="207" spans="1:35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</row>
    <row r="208" spans="1:35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</row>
    <row r="209" spans="1:35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</row>
    <row r="210" spans="1:35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</row>
    <row r="211" spans="1:35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</row>
    <row r="212" spans="1:35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</row>
    <row r="213" spans="1:35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</row>
    <row r="214" spans="1:35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</row>
    <row r="215" spans="1:35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</row>
    <row r="216" spans="1:35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</row>
    <row r="217" spans="1:35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</row>
    <row r="218" spans="1:35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</row>
    <row r="219" spans="1:35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</row>
    <row r="220" spans="1:35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</row>
    <row r="221" spans="1:35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</row>
    <row r="222" spans="1:35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</row>
    <row r="223" spans="1:35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</row>
    <row r="224" spans="1:35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</row>
    <row r="225" spans="1:35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</row>
    <row r="226" spans="1:35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</row>
    <row r="227" spans="1:35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</row>
    <row r="228" spans="1:35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</row>
    <row r="229" spans="1:35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</row>
    <row r="230" spans="1:35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</row>
    <row r="231" spans="1:35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</row>
    <row r="232" spans="1:35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</row>
    <row r="233" spans="1:35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</row>
    <row r="234" spans="1:35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</row>
    <row r="235" spans="1:35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</row>
    <row r="236" spans="1:35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</row>
    <row r="237" spans="1:35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</row>
    <row r="238" spans="1:35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</row>
    <row r="239" spans="1:35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</row>
    <row r="240" spans="1:35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</row>
    <row r="241" spans="1:35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</row>
    <row r="242" spans="1:35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</row>
    <row r="243" spans="1:35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</row>
    <row r="244" spans="1:35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</row>
    <row r="245" spans="1:35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</row>
    <row r="246" spans="1:35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</row>
    <row r="247" spans="1:35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</row>
    <row r="248" spans="1:35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</row>
    <row r="249" spans="1:35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</row>
    <row r="250" spans="1:35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</row>
    <row r="251" spans="1:35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</row>
    <row r="252" spans="1:35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</row>
    <row r="253" spans="1:35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</row>
    <row r="254" spans="1:35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</row>
    <row r="255" spans="1:35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</row>
    <row r="256" spans="1:35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</row>
    <row r="257" spans="1:35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</row>
    <row r="258" spans="1:35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</row>
    <row r="259" spans="1:35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</row>
    <row r="260" spans="1:35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</row>
    <row r="261" spans="1:35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</row>
    <row r="262" spans="1:35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</row>
    <row r="263" spans="1:35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</row>
    <row r="264" spans="1:35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</row>
    <row r="265" spans="1:35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</row>
    <row r="266" spans="1:35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</row>
    <row r="267" spans="1:35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</row>
    <row r="268" spans="1:35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</row>
    <row r="269" spans="1:35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</row>
    <row r="270" spans="1:35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</row>
    <row r="271" spans="1:35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</row>
    <row r="272" spans="1:35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</row>
    <row r="273" spans="1:35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</row>
    <row r="274" spans="1:35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</row>
    <row r="275" spans="1:35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</row>
    <row r="276" spans="1:35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</row>
    <row r="277" spans="1:35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</row>
    <row r="278" spans="1:35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</row>
    <row r="279" spans="1:35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</row>
    <row r="280" spans="1:35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</row>
    <row r="281" spans="1:35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</row>
    <row r="282" spans="1:35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</row>
    <row r="283" spans="1:35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</row>
    <row r="284" spans="1:35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</row>
    <row r="285" spans="1:35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</row>
    <row r="286" spans="1:35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</row>
    <row r="287" spans="1:35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</row>
    <row r="288" spans="1:35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</row>
    <row r="289" spans="1:35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</row>
    <row r="290" spans="1:35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</row>
    <row r="291" spans="1:35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</row>
    <row r="292" spans="1:35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</row>
    <row r="293" spans="1:35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</row>
    <row r="294" spans="1:35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</row>
    <row r="295" spans="1:35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</row>
    <row r="296" spans="1:35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</row>
    <row r="297" spans="1:35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</row>
  </sheetData>
  <sheetProtection algorithmName="SHA-512" hashValue="AjZIVpG1ccLW8MjxhGAHDkClCNMeIi1I2n+NJ774BbmfztLSReeRNVJ06plQeSOGYm6w5PPQV0rCVlQRd9JIbA==" saltValue="Q/qaSqYh3nwbF7TD5TIWYA==" spinCount="100000" sheet="1" objects="1" scenarios="1" selectLockedCells="1"/>
  <mergeCells count="5">
    <mergeCell ref="C9:F10"/>
    <mergeCell ref="C1:F1"/>
    <mergeCell ref="C7:F7"/>
    <mergeCell ref="C3:F3"/>
    <mergeCell ref="C5:F5"/>
  </mergeCells>
  <conditionalFormatting sqref="C9">
    <cfRule type="expression" dxfId="3" priority="5">
      <formula>$C$9="VALIDATION PARTIELLE"</formula>
    </cfRule>
    <cfRule type="expression" dxfId="2" priority="6">
      <formula>$C$9="VALIDE"</formula>
    </cfRule>
  </conditionalFormatting>
  <conditionalFormatting sqref="C9:F10">
    <cfRule type="expression" dxfId="1" priority="1">
      <formula>$C$9="NON VALIDE"</formula>
    </cfRule>
    <cfRule type="expression" dxfId="0" priority="2">
      <formula>$C$9="EN COURS DE VALIDATION"</formula>
    </cfRule>
  </conditionalFormatting>
  <dataValidations count="1">
    <dataValidation type="list" allowBlank="1" showInputMessage="1" showErrorMessage="1" sqref="B10">
      <formula1>$K$10:$K$39</formula1>
    </dataValidation>
  </dataValidations>
  <hyperlinks>
    <hyperlink ref="B37" r:id="rId1"/>
  </hyperlinks>
  <pageMargins left="0.7" right="0.7" top="0.75" bottom="0.75" header="0.3" footer="0.3"/>
  <pageSetup paperSize="9" orientation="landscape" horizontalDpi="4294967292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ACCUEIL</vt:lpstr>
      <vt:lpstr>TRIM 1</vt:lpstr>
      <vt:lpstr>TRIM 2</vt:lpstr>
      <vt:lpstr>TRIM 3</vt:lpstr>
      <vt:lpstr>donnees</vt:lpstr>
      <vt:lpstr>BILAN CLASSE</vt:lpstr>
      <vt:lpstr>BILAN ELEVE</vt:lpstr>
      <vt:lpstr>'BILAN CLASSE'!Zone_d_impression</vt:lpstr>
      <vt:lpstr>'BILAN ELEVE'!Zone_d_impression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</dc:creator>
  <cp:lastModifiedBy>Eddy</cp:lastModifiedBy>
  <cp:lastPrinted>2015-09-11T14:35:14Z</cp:lastPrinted>
  <dcterms:created xsi:type="dcterms:W3CDTF">2014-09-26T13:31:12Z</dcterms:created>
  <dcterms:modified xsi:type="dcterms:W3CDTF">2015-09-11T16:03:01Z</dcterms:modified>
</cp:coreProperties>
</file>