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bilan mai 2022\DOCUMENT ECOLE\"/>
    </mc:Choice>
  </mc:AlternateContent>
  <xr:revisionPtr revIDLastSave="0" documentId="8_{33801046-F93B-4B3D-88BD-FFF9FA415755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N73" i="9"/>
  <c r="R73" i="9"/>
  <c r="O73" i="9"/>
  <c r="T73" i="9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73" i="9"/>
  <c r="U88" i="9"/>
  <c r="U69" i="9"/>
  <c r="U25" i="9"/>
  <c r="H34" i="3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98" i="9"/>
  <c r="U83" i="9"/>
  <c r="U75" i="9"/>
  <c r="U71" i="9"/>
  <c r="U67" i="9"/>
  <c r="U62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0" i="3" l="1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D115" i="9" s="1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G115" i="9" l="1"/>
  <c r="F115" i="9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<sst xmlns="http://schemas.openxmlformats.org/spreadsheetml/2006/main" count="152" uniqueCount="107">
  <si>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</si>
  <si>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</si>
  <si>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</si>
  <si>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</si>
  <si>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</si>
  <si>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</si>
  <si>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</si>
  <si>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</si>
  <si>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</si>
  <si>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</si>
  <si>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</si>
  <si>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</si>
  <si>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</si>
  <si>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</si>
  <si>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</si>
  <si>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</si>
  <si>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</si>
  <si>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</si>
  <si>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</si>
  <si>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</si>
  <si>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</si>
  <si>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</si>
  <si>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</si>
  <si>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</si>
  <si>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</si>
  <si>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</si>
  <si>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</si>
  <si>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</si>
  <si>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</si>
  <si>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</si>
  <si>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</si>
  <si>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</si>
  <si>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</si>
  <si>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</si>
  <si>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</si>
  <si>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</si>
  <si>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</si>
  <si>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</si>
  <si>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</si>
  <si>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</si>
  <si>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</si>
  <si>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</si>
  <si>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</si>
  <si>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</si>
  <si>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</si>
  <si>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</si>
  <si>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</si>
  <si>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</si>
  <si>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</si>
  <si>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</si>
  <si>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</si>
  <si>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</si>
  <si>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</si>
  <si>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</si>
  <si>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</si>
  <si>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</si>
  <si>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</si>
  <si>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</si>
  <si>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</si>
  <si>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</si>
  <si>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</si>
  <si>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</si>
  <si>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</si>
  <si>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</si>
  <si>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</si>
  <si>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</si>
  <si>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</si>
  <si>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</si>
  <si>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</si>
  <si>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</si>
  <si>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</si>
  <si>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</si>
  <si>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</si>
  <si>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</si>
  <si>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</si>
  <si>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</si>
  <si>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</si>
  <si>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</si>
  <si>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</si>
  <si>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</si>
  <si>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</si>
  <si>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</si>
  <si>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</si>
  <si>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</si>
  <si>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</si>
  <si>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</si>
  <si>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</si>
  <si>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</si>
  <si>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</si>
  <si>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</si>
  <si>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</si>
  <si>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</si>
  <si>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</si>
  <si>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</si>
  <si>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</si>
  <si>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</si>
  <si>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</si>
  <si>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</si>
  <si>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</si>
  <si>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</si>
  <si>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</si>
  <si>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Evaluations Diagnostiques - CM2</t>
  </si>
  <si>
    <t>Liste des élèves de CM2</t>
  </si>
  <si>
    <t>Saisie des codes CM2</t>
  </si>
  <si>
    <t xml:space="preserve">Synthèse des résultats CM2 </t>
  </si>
  <si>
    <t>RESULTATS EVALUATIONS DIAG LVE CM2 2019</t>
  </si>
  <si>
    <t xml:space="preserve">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</si>
</sst>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7" fillId="27" borderId="0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3" fillId="21" borderId="0" xfId="0" applyFont="1" applyFill="1" applyBorder="1" applyAlignment="1" applyProtection="1">
      <alignment horizontal="center" vertical="center" wrapText="1"/>
    </xf>
    <xf numFmtId="0" fontId="43" fillId="24" borderId="0" xfId="0" applyFont="1" applyFill="1" applyAlignment="1">
      <alignment horizontal="center"/>
    </xf>
    <xf numFmtId="0" fontId="44" fillId="24" borderId="0" xfId="0" applyFont="1" applyFill="1" applyAlignment="1" applyProtection="1">
      <alignment horizontal="center" wrapText="1"/>
    </xf>
    <xf numFmtId="0" fontId="46" fillId="24" borderId="0" xfId="0" applyFont="1" applyFill="1" applyBorder="1" applyAlignment="1" applyProtection="1">
      <alignment horizontal="center"/>
    </xf>
    <xf numFmtId="0" fontId="3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B14" sqref="B14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73" t="s">
        <v>11</v>
      </c>
      <c r="J2" s="173"/>
      <c r="K2" s="173"/>
      <c r="L2" s="173"/>
      <c r="M2" s="173"/>
      <c r="N2" s="173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73"/>
      <c r="J3" s="173"/>
      <c r="K3" s="173"/>
      <c r="L3" s="173"/>
      <c r="M3" s="173"/>
      <c r="N3" s="173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4">
        <v>1</v>
      </c>
      <c r="K6" s="175" t="s">
        <v>12</v>
      </c>
      <c r="L6" s="175"/>
      <c r="M6" s="175"/>
      <c r="N6" s="139"/>
      <c r="O6" s="158"/>
      <c r="P6" s="180" t="s">
        <v>13</v>
      </c>
      <c r="Q6" s="180"/>
      <c r="R6" s="180"/>
      <c r="S6" s="180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4"/>
      <c r="K7" s="175"/>
      <c r="L7" s="175"/>
      <c r="M7" s="175"/>
      <c r="N7" s="139"/>
      <c r="O7" s="158"/>
      <c r="P7" s="158" t="s">
        <v>102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81" t="s">
        <v>30</v>
      </c>
      <c r="C9" s="181"/>
      <c r="D9" s="181"/>
      <c r="E9" s="181"/>
      <c r="F9" s="181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101</v>
      </c>
      <c r="C10" s="155"/>
      <c r="D10" s="155"/>
      <c r="E10" s="155"/>
      <c r="F10" s="155"/>
      <c r="G10" s="140"/>
      <c r="H10" s="140"/>
      <c r="I10" s="139"/>
      <c r="J10" s="174">
        <v>2</v>
      </c>
      <c r="K10" s="175" t="s">
        <v>14</v>
      </c>
      <c r="L10" s="175"/>
      <c r="M10" s="175"/>
      <c r="N10" s="139"/>
      <c r="O10" s="158"/>
      <c r="P10" s="180" t="s">
        <v>15</v>
      </c>
      <c r="Q10" s="180"/>
      <c r="R10" s="180"/>
      <c r="S10" s="180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81" t="s">
        <v>96</v>
      </c>
      <c r="C11" s="181"/>
      <c r="D11" s="181"/>
      <c r="E11" s="181"/>
      <c r="F11" s="181"/>
      <c r="G11" s="140"/>
      <c r="H11" s="140"/>
      <c r="I11" s="139"/>
      <c r="J11" s="174"/>
      <c r="K11" s="175"/>
      <c r="L11" s="175"/>
      <c r="M11" s="175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78" t="s">
        <v>106</v>
      </c>
      <c r="C13" s="178"/>
      <c r="D13" s="178"/>
      <c r="E13" s="178"/>
      <c r="F13" s="178"/>
      <c r="G13" s="140"/>
      <c r="H13" s="140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4">
        <v>3</v>
      </c>
      <c r="K17" s="175" t="s">
        <v>32</v>
      </c>
      <c r="L17" s="175"/>
      <c r="M17" s="175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4"/>
      <c r="K18" s="175"/>
      <c r="L18" s="175"/>
      <c r="M18" s="175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76"/>
      <c r="D19" s="176"/>
      <c r="E19" s="176"/>
      <c r="F19" s="176"/>
      <c r="G19" s="176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76"/>
      <c r="D20" s="176"/>
      <c r="E20" s="176"/>
      <c r="F20" s="176"/>
      <c r="G20" s="176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76"/>
      <c r="D21" s="176"/>
      <c r="E21" s="176"/>
      <c r="F21" s="176"/>
      <c r="G21" s="176"/>
      <c r="H21" s="140"/>
      <c r="I21" s="139"/>
      <c r="J21" s="174">
        <v>4</v>
      </c>
      <c r="K21" s="177" t="s">
        <v>37</v>
      </c>
      <c r="L21" s="177"/>
      <c r="M21" s="177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76"/>
      <c r="D22" s="176"/>
      <c r="E22" s="176"/>
      <c r="F22" s="176"/>
      <c r="G22" s="176"/>
      <c r="H22" s="140"/>
      <c r="I22" s="139"/>
      <c r="J22" s="174"/>
      <c r="K22" s="177"/>
      <c r="L22" s="177"/>
      <c r="M22" s="177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4">
        <v>5</v>
      </c>
      <c r="K25" s="177" t="s">
        <v>21</v>
      </c>
      <c r="L25" s="177"/>
      <c r="M25" s="177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9" t="s">
        <v>44</v>
      </c>
      <c r="D26" s="179"/>
      <c r="E26" s="179"/>
      <c r="F26" s="179"/>
      <c r="G26" s="179"/>
      <c r="H26" s="139"/>
      <c r="I26" s="140"/>
      <c r="J26" s="174"/>
      <c r="K26" s="177"/>
      <c r="L26" s="177"/>
      <c r="M26" s="177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algorithmName="SHA-512" hashValue="8t9aGK0ma5Cd4MdpMDfmoHtYBetpbmn1KBn5y4j3w9QxHwk1shPCI5Q8NtFDjJwZB+G+aLFAgQCyowysBgFmyg==" saltValue="kmkYWyaOyhY25ec5EQFwXw==" spinCount="100000" sheet="1" selectLockedCells="1"/>
  <mergeCells count="18"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  <mergeCell ref="I2:N3"/>
    <mergeCell ref="J6:J7"/>
    <mergeCell ref="K6:M7"/>
    <mergeCell ref="C19:G22"/>
    <mergeCell ref="J21:J22"/>
    <mergeCell ref="K21:M22"/>
    <mergeCell ref="B13:F13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H13" sqref="H13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2" t="s">
        <v>0</v>
      </c>
      <c r="B2" s="182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98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3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3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4"/>
      <c r="E12" s="184"/>
      <c r="F12" s="184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4"/>
      <c r="E13" s="184"/>
      <c r="F13" s="184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4"/>
      <c r="E14" s="184"/>
      <c r="F14" s="184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4"/>
      <c r="E15" s="184"/>
      <c r="F15" s="184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4"/>
      <c r="E16" s="184"/>
      <c r="F16" s="184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0" t="s">
        <v>103</v>
      </c>
      <c r="B2" s="191"/>
      <c r="C2" s="192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3"/>
      <c r="B3" s="194"/>
      <c r="C3" s="195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3"/>
      <c r="B4" s="194"/>
      <c r="C4" s="195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6"/>
      <c r="B5" s="197"/>
      <c r="C5" s="198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199"/>
      <c r="B6" s="200"/>
      <c r="C6" s="201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5" t="s">
        <v>57</v>
      </c>
      <c r="E8" s="186"/>
      <c r="F8" s="186"/>
      <c r="G8" s="186"/>
      <c r="H8" s="186"/>
      <c r="I8" s="186"/>
      <c r="J8" s="186"/>
      <c r="K8" s="186"/>
      <c r="L8" s="187"/>
      <c r="N8" s="188" t="s">
        <v>57</v>
      </c>
      <c r="O8" s="189"/>
      <c r="P8" s="189"/>
      <c r="Q8" s="189"/>
      <c r="R8" s="189"/>
      <c r="S8" s="189"/>
      <c r="T8" s="189"/>
      <c r="U8" s="189"/>
      <c r="V8" s="189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5" t="s">
        <v>36</v>
      </c>
      <c r="E8" s="206"/>
      <c r="F8" s="206"/>
      <c r="G8" s="206"/>
      <c r="H8" s="206"/>
      <c r="I8" s="206"/>
      <c r="J8" s="206"/>
      <c r="K8" s="206"/>
      <c r="L8" s="207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4"/>
      <c r="DS8" s="204"/>
      <c r="DT8" s="204"/>
      <c r="DU8" s="204"/>
      <c r="DV8" s="204"/>
      <c r="DW8" s="204"/>
      <c r="DY8" s="204"/>
      <c r="DZ8" s="204"/>
      <c r="EA8" s="204"/>
      <c r="EB8" s="204"/>
      <c r="EC8" s="204"/>
      <c r="ED8" s="48"/>
      <c r="EE8" s="48"/>
      <c r="EF8" s="47"/>
      <c r="EG8" s="49"/>
      <c r="EL8" s="204"/>
      <c r="EM8" s="204"/>
      <c r="EN8" s="204"/>
      <c r="EO8" s="204"/>
      <c r="EP8" s="204"/>
      <c r="EQ8" s="204"/>
      <c r="ER8" s="204"/>
      <c r="ES8" s="204"/>
      <c r="ET8" s="204"/>
    </row>
    <row r="9" spans="1:150" ht="15" customHeight="1" x14ac:dyDescent="0.25">
      <c r="A9" s="43"/>
      <c r="B9" s="43"/>
      <c r="C9" s="43"/>
      <c r="D9" s="202" t="s">
        <v>58</v>
      </c>
      <c r="E9" s="203"/>
      <c r="F9" s="119" t="s">
        <v>59</v>
      </c>
      <c r="G9" s="208" t="s">
        <v>61</v>
      </c>
      <c r="H9" s="208"/>
      <c r="I9" s="202" t="s">
        <v>64</v>
      </c>
      <c r="J9" s="203"/>
      <c r="K9" s="202" t="s">
        <v>67</v>
      </c>
      <c r="L9" s="20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A2" sqref="A2:B5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2" t="s">
        <v>104</v>
      </c>
      <c r="B2" s="212"/>
      <c r="C2" s="221"/>
      <c r="D2" s="221"/>
      <c r="E2" s="221"/>
      <c r="F2" s="221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2"/>
      <c r="B3" s="212"/>
      <c r="C3" s="221"/>
      <c r="D3" s="221"/>
      <c r="E3" s="221"/>
      <c r="F3" s="221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2"/>
      <c r="B4" s="212"/>
      <c r="C4" s="221"/>
      <c r="D4" s="221"/>
      <c r="E4" s="221"/>
      <c r="F4" s="221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2"/>
      <c r="B5" s="212"/>
      <c r="C5" s="221"/>
      <c r="D5" s="221"/>
      <c r="E5" s="221"/>
      <c r="F5" s="221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3" t="s">
        <v>57</v>
      </c>
      <c r="D6" s="214"/>
      <c r="E6" s="214"/>
      <c r="F6" s="214"/>
      <c r="G6" s="214"/>
      <c r="H6" s="217" t="s">
        <v>43</v>
      </c>
      <c r="I6" s="209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5" t="e">
        <f>traitement_an!T115</f>
        <v>#DIV/0!</v>
      </c>
      <c r="D7" s="216"/>
      <c r="E7" s="216"/>
      <c r="F7" s="216"/>
      <c r="G7" s="216"/>
      <c r="H7" s="218"/>
      <c r="I7" s="2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19"/>
      <c r="I8" s="2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0"/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M6" sqref="M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4"/>
      <c r="H2" s="224"/>
      <c r="I2" s="224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8" t="str">
        <f>'Liste élèves'!B6</f>
        <v>CM2</v>
      </c>
      <c r="J6" s="238"/>
      <c r="K6" s="238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7" t="s">
        <v>57</v>
      </c>
      <c r="F12" s="227"/>
      <c r="G12" s="227"/>
      <c r="H12" s="227"/>
      <c r="I12" s="227"/>
      <c r="J12" s="227"/>
      <c r="K12" s="227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6" t="e">
        <f>traitement_an!T115</f>
        <v>#DIV/0!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traitement_an!N115</f>
        <v>#DIV/0!</v>
      </c>
      <c r="L14" s="21"/>
    </row>
    <row r="15" spans="2:12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2" ht="42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4"/>
      <c r="H2" s="224"/>
      <c r="I2" s="224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8" t="str">
        <f>'Liste élèves'!B6</f>
        <v>CM2</v>
      </c>
      <c r="J6" s="238"/>
      <c r="K6" s="238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9" t="s">
        <v>57</v>
      </c>
      <c r="F12" s="239"/>
      <c r="G12" s="239"/>
      <c r="H12" s="239"/>
      <c r="I12" s="239"/>
      <c r="J12" s="239"/>
      <c r="K12" s="239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6" t="e">
        <f>VLOOKUP(G6,traitement_an!$C$11:$U$111,18,FALSE)</f>
        <v>#N/A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VLOOKUP(G6,traitement_an!$C$11:$U$111,12,FALSE)</f>
        <v>#N/A</v>
      </c>
      <c r="L14" s="21"/>
    </row>
    <row r="15" spans="2:15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5" ht="42.75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I14:I16"/>
    <mergeCell ref="K14:K16"/>
    <mergeCell ref="C20:C24"/>
    <mergeCell ref="C14:C18"/>
    <mergeCell ref="E14:E16"/>
    <mergeCell ref="G14:G16"/>
    <mergeCell ref="G2:I2"/>
    <mergeCell ref="G4:K4"/>
    <mergeCell ref="I8:K8"/>
    <mergeCell ref="E12:K12"/>
    <mergeCell ref="I6:K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2022-05-03T18:14:05Z</dcterms:modified>
</cp:coreProperties>
</file>